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6395" windowHeight="11760" activeTab="0"/>
  </bookViews>
  <sheets>
    <sheet name="Notes" sheetId="1" r:id="rId1"/>
    <sheet name="Chamber" sheetId="2" r:id="rId2"/>
    <sheet name="Country" sheetId="3" r:id="rId3"/>
  </sheets>
  <definedNames/>
  <calcPr fullCalcOnLoad="1"/>
</workbook>
</file>

<file path=xl/sharedStrings.xml><?xml version="1.0" encoding="utf-8"?>
<sst xmlns="http://schemas.openxmlformats.org/spreadsheetml/2006/main" count="2899" uniqueCount="1136">
  <si>
    <t>Le Sénat existe depuis  octobre 2003, donc la moyenne est calculée entre 2003 (octobre) et  2010.</t>
  </si>
  <si>
    <t>5 other temporary staffers</t>
  </si>
  <si>
    <t>Leones</t>
  </si>
  <si>
    <t>FCFA</t>
  </si>
  <si>
    <t>Pesos</t>
  </si>
  <si>
    <t xml:space="preserve">Parliament sits on Tuesday afternoons (2.30 pm), Wednesday morning (9.00 am) and afternoon (2.30pm) and Thursday afternoon (2.30pm). </t>
  </si>
  <si>
    <t>Kenyan Shillings</t>
  </si>
  <si>
    <t>GHC</t>
  </si>
  <si>
    <t>All are permanent employees</t>
  </si>
  <si>
    <t>Sittings are usually held once a week but in cases where there are urgent matters to be debated it may occur twice in a week.</t>
  </si>
  <si>
    <t>NGN</t>
  </si>
  <si>
    <t>Franc CFA (XOF)</t>
  </si>
  <si>
    <t>It is important to note that not all resources requested by the Parliamentary Service Commission are awarded by the Ministry. In the 2010/2011 financial year, PSC received Ksh 1.9 billion less than they had requested for</t>
  </si>
  <si>
    <t>Budget Year starts from 1st July and ends on 30th June. The above mentioned information is given for the budget year 2010- 2011.</t>
  </si>
  <si>
    <t xml:space="preserve">MRO (Mauritania Ouguiya) </t>
  </si>
  <si>
    <t>The Senate's budget is 870.000.000 OUGUIYAS (2,230,769 euros). The State budget is about 269 milliards d'ouguiyas.</t>
  </si>
  <si>
    <t>LESOTHO</t>
  </si>
  <si>
    <t>LIBERIA</t>
  </si>
  <si>
    <t>The Liberian Senate</t>
  </si>
  <si>
    <t>Budget in in euro is 27,398,137. FCFA: 17'972'000'000</t>
  </si>
  <si>
    <t>Budget in euro is 14,386,821 (1 euro = 655.957)</t>
  </si>
  <si>
    <t>There are 254 posts of which 186 are currently filled.</t>
  </si>
  <si>
    <t>Belarussian Rubles (BYR)</t>
  </si>
  <si>
    <t>El personal de planta no incluye los Senadores (102) y los Representantes a la Cámara (166)</t>
  </si>
  <si>
    <t xml:space="preserve">Total budget for parliament: RD$5,069,737,104The budget breakdown: Senate (30%), Chamber of Deputies (70%). </t>
  </si>
  <si>
    <t>It includes salaries of staff but NOT of parliamentarians.</t>
  </si>
  <si>
    <t>50 other staff</t>
  </si>
  <si>
    <t>Parliament staff work for both houses ;House of Representatives and Senate</t>
  </si>
  <si>
    <t>TURKMENISTAN</t>
  </si>
  <si>
    <t>TUVALU</t>
  </si>
  <si>
    <t>LUXEMBOURG</t>
  </si>
  <si>
    <t>MADAGASCAR</t>
  </si>
  <si>
    <t>MALAWI</t>
  </si>
  <si>
    <t>MALAYSIA</t>
  </si>
  <si>
    <t>Pesos Colombianos</t>
  </si>
  <si>
    <t>MONTENEGRO</t>
  </si>
  <si>
    <r>
      <t xml:space="preserve">The budget was provided in USD (2,851,523). It was converted to local currency with the official exchange rate of World Bank of 2010. Nombre d’agents permanents: </t>
    </r>
    <r>
      <rPr>
        <i/>
        <sz val="10"/>
        <rFont val="ZapfHumnst BT"/>
        <family val="2"/>
      </rPr>
      <t>85</t>
    </r>
  </si>
  <si>
    <t>NIGERIA</t>
  </si>
  <si>
    <t>NORWAY</t>
  </si>
  <si>
    <t>OMAN</t>
  </si>
  <si>
    <t>Consultative Council</t>
  </si>
  <si>
    <t xml:space="preserve">Baht </t>
  </si>
  <si>
    <t>As of February 2011</t>
  </si>
  <si>
    <t>Kuwaiti Dinars</t>
  </si>
  <si>
    <t>The budget is for both chambers</t>
  </si>
  <si>
    <t>The staff work for both chambers.</t>
  </si>
  <si>
    <t>HRK</t>
  </si>
  <si>
    <t>The figure refers to the staff of the Secretariat and the Legislative Bureau of the House of Representatives. In addition, there are 890 staffers for the National Diet Libraries and 11 each for the Judge Indictment Committee and the Judge Impeachment Cour</t>
  </si>
  <si>
    <t>Structure</t>
  </si>
  <si>
    <t xml:space="preserve">428 full time position (468 staff) + 196 staff of the Knesset Guard. </t>
  </si>
  <si>
    <t>Euro</t>
  </si>
  <si>
    <t>Budget de l’État: 1.263.726.000.000 F CFA</t>
  </si>
  <si>
    <t>F CFA</t>
  </si>
  <si>
    <t>Percentage of State budget</t>
  </si>
  <si>
    <t xml:space="preserve">Budget/capita (in PPP dollars) </t>
  </si>
  <si>
    <t>AMD (Armenian Dram)</t>
  </si>
  <si>
    <t>ASD</t>
  </si>
  <si>
    <t>AZN (Azerbaijan Manat)</t>
  </si>
  <si>
    <t>BDT (Bangladeshi Taka)</t>
  </si>
  <si>
    <t>BAM (Bosnia-Herzegovina convertible Mark)</t>
  </si>
  <si>
    <t>BGN (Bulgarian Lev)</t>
  </si>
  <si>
    <t>The above quoted number includes:
   14 members of the management, 
 307 employees with the general administration,
   78 employees with the specialized administration, 
 111 employees on fixed-term labor contracts (valid until the expiry of the respectiv</t>
  </si>
  <si>
    <t>West African CFA (XOF)</t>
  </si>
  <si>
    <t>BIF (Burundian Franc)</t>
  </si>
  <si>
    <t>KHR (Cambodian Riel)</t>
  </si>
  <si>
    <t>COP (Colombian Peso)</t>
  </si>
  <si>
    <t>El presupuesto total del Estado Colombiano corresponde a
$134.694.386.838.386 pesos.
El presupuesto del Senado Corresponde a: $169.116.149.572 pesos. El
presupuesto de la Cámara corresponde a $ 221.478.868.921. por lo que el
presupuesto del Congreso corre</t>
  </si>
  <si>
    <t>Le chiffre donné concerne le seul budget du Sénat à l’exclusion du budget de la Chambre des représentants et les budgets des parlements des entités fédérées.</t>
  </si>
  <si>
    <t xml:space="preserve">NIGER </t>
  </si>
  <si>
    <t>249</t>
  </si>
  <si>
    <t>69</t>
  </si>
  <si>
    <t>27.71</t>
  </si>
  <si>
    <t>102</t>
  </si>
  <si>
    <t>28</t>
  </si>
  <si>
    <t>27.45</t>
  </si>
  <si>
    <t>140</t>
  </si>
  <si>
    <t>23</t>
  </si>
  <si>
    <t>16.43</t>
  </si>
  <si>
    <t>389</t>
  </si>
  <si>
    <t>30</t>
  </si>
  <si>
    <t>7.71</t>
  </si>
  <si>
    <t>144</t>
  </si>
  <si>
    <t>136</t>
  </si>
  <si>
    <t>7</t>
  </si>
  <si>
    <t>5.15</t>
  </si>
  <si>
    <t>15</t>
  </si>
  <si>
    <t>50</t>
  </si>
  <si>
    <t>220</t>
  </si>
  <si>
    <t>85</t>
  </si>
  <si>
    <t>37.27</t>
  </si>
  <si>
    <t>19</t>
  </si>
  <si>
    <t>2</t>
  </si>
  <si>
    <t>10.53</t>
  </si>
  <si>
    <t>17</t>
  </si>
  <si>
    <t>5</t>
  </si>
  <si>
    <t>29.41</t>
  </si>
  <si>
    <t>257</t>
  </si>
  <si>
    <t>99</t>
  </si>
  <si>
    <t>37.01</t>
  </si>
  <si>
    <t>72</t>
  </si>
  <si>
    <t>71</t>
  </si>
  <si>
    <t>25</t>
  </si>
  <si>
    <t>33.33</t>
  </si>
  <si>
    <t>131</t>
  </si>
  <si>
    <t>12</t>
  </si>
  <si>
    <t>9.16</t>
  </si>
  <si>
    <t>150</t>
  </si>
  <si>
    <t>37</t>
  </si>
  <si>
    <t>24.67</t>
  </si>
  <si>
    <t>76</t>
  </si>
  <si>
    <t>27</t>
  </si>
  <si>
    <t>37.5</t>
  </si>
  <si>
    <t>183</t>
  </si>
  <si>
    <t>51</t>
  </si>
  <si>
    <t>27.32</t>
  </si>
  <si>
    <t>62</t>
  </si>
  <si>
    <t>61</t>
  </si>
  <si>
    <t>18</t>
  </si>
  <si>
    <t>125</t>
  </si>
  <si>
    <t>20</t>
  </si>
  <si>
    <t>16</t>
  </si>
  <si>
    <t>41</t>
  </si>
  <si>
    <t>12.2</t>
  </si>
  <si>
    <t>56.25</t>
  </si>
  <si>
    <t>40</t>
  </si>
  <si>
    <t>4</t>
  </si>
  <si>
    <t>2.5</t>
  </si>
  <si>
    <t>The data in the columns highlighted in green were taken from IPU's PARLINE database (www.ipu.org/parline), retrieved on 30 September 2011.</t>
  </si>
  <si>
    <t>This file contains two worksheets: data by chamber and data by parliament</t>
  </si>
  <si>
    <t>The Chamber sheet comprises the following data set.</t>
  </si>
  <si>
    <t>11</t>
  </si>
  <si>
    <t>27.5</t>
  </si>
  <si>
    <t>345</t>
  </si>
  <si>
    <t>64</t>
  </si>
  <si>
    <t>18.55</t>
  </si>
  <si>
    <t>3</t>
  </si>
  <si>
    <t>10</t>
  </si>
  <si>
    <t>21</t>
  </si>
  <si>
    <t>19.05</t>
  </si>
  <si>
    <t>110</t>
  </si>
  <si>
    <t>35</t>
  </si>
  <si>
    <t>31.82</t>
  </si>
  <si>
    <t>58</t>
  </si>
  <si>
    <t>33.93</t>
  </si>
  <si>
    <t>59</t>
  </si>
  <si>
    <t>39.33</t>
  </si>
  <si>
    <t>26</t>
  </si>
  <si>
    <t>38.03</t>
  </si>
  <si>
    <t>32</t>
  </si>
  <si>
    <t>0</t>
  </si>
  <si>
    <t>13</t>
  </si>
  <si>
    <t>38.46</t>
  </si>
  <si>
    <t>83</t>
  </si>
  <si>
    <t>9.64</t>
  </si>
  <si>
    <t>47</t>
  </si>
  <si>
    <t>8.51</t>
  </si>
  <si>
    <t>6</t>
  </si>
  <si>
    <t>24</t>
  </si>
  <si>
    <t>130</t>
  </si>
  <si>
    <t>33</t>
  </si>
  <si>
    <t>22.31</t>
  </si>
  <si>
    <t>36</t>
  </si>
  <si>
    <t>41.67</t>
  </si>
  <si>
    <t>42</t>
  </si>
  <si>
    <t>16.67</t>
  </si>
  <si>
    <t>13.33</t>
  </si>
  <si>
    <t>63</t>
  </si>
  <si>
    <t>7.94</t>
  </si>
  <si>
    <t>513</t>
  </si>
  <si>
    <t>44</t>
  </si>
  <si>
    <t>8.58</t>
  </si>
  <si>
    <t>81</t>
  </si>
  <si>
    <t>14.81</t>
  </si>
  <si>
    <t>240</t>
  </si>
  <si>
    <t>20.83</t>
  </si>
  <si>
    <t>111</t>
  </si>
  <si>
    <t>11.71</t>
  </si>
  <si>
    <t>106</t>
  </si>
  <si>
    <t>34</t>
  </si>
  <si>
    <t>32.08</t>
  </si>
  <si>
    <t>46.34</t>
  </si>
  <si>
    <t>9</t>
  </si>
  <si>
    <t>14.75</t>
  </si>
  <si>
    <t>123</t>
  </si>
  <si>
    <t>16.26</t>
  </si>
  <si>
    <t>180</t>
  </si>
  <si>
    <t>13.89</t>
  </si>
  <si>
    <t>308</t>
  </si>
  <si>
    <t>24.68</t>
  </si>
  <si>
    <t>105</t>
  </si>
  <si>
    <t>103</t>
  </si>
  <si>
    <t>35.92</t>
  </si>
  <si>
    <t>188</t>
  </si>
  <si>
    <t>12.77</t>
  </si>
  <si>
    <t>120</t>
  </si>
  <si>
    <t>14.17</t>
  </si>
  <si>
    <t>38</t>
  </si>
  <si>
    <t>3000</t>
  </si>
  <si>
    <t>2987</t>
  </si>
  <si>
    <t>637</t>
  </si>
  <si>
    <t>21.33</t>
  </si>
  <si>
    <t>166</t>
  </si>
  <si>
    <t>12.65</t>
  </si>
  <si>
    <t>1</t>
  </si>
  <si>
    <t>3.03</t>
  </si>
  <si>
    <t>137</t>
  </si>
  <si>
    <t>7.3</t>
  </si>
  <si>
    <t>70</t>
  </si>
  <si>
    <t>57</t>
  </si>
  <si>
    <t>22</t>
  </si>
  <si>
    <t>38.6</t>
  </si>
  <si>
    <t>225</t>
  </si>
  <si>
    <t>203</t>
  </si>
  <si>
    <t>8.52</t>
  </si>
  <si>
    <t>153</t>
  </si>
  <si>
    <t>20.92</t>
  </si>
  <si>
    <t>614</t>
  </si>
  <si>
    <t>586</t>
  </si>
  <si>
    <t>253</t>
  </si>
  <si>
    <t>43.16</t>
  </si>
  <si>
    <t>80</t>
  </si>
  <si>
    <t>56</t>
  </si>
  <si>
    <t>10.71</t>
  </si>
  <si>
    <t>200</t>
  </si>
  <si>
    <t>687</t>
  </si>
  <si>
    <t>107</t>
  </si>
  <si>
    <t>15.57</t>
  </si>
  <si>
    <t>500</t>
  </si>
  <si>
    <t>52</t>
  </si>
  <si>
    <t>8.4</t>
  </si>
  <si>
    <t>108</t>
  </si>
  <si>
    <t>4.63</t>
  </si>
  <si>
    <t>179</t>
  </si>
  <si>
    <t>39.11</t>
  </si>
  <si>
    <t>65</t>
  </si>
  <si>
    <t>13.85</t>
  </si>
  <si>
    <t>9.52</t>
  </si>
  <si>
    <t>20.77</t>
  </si>
  <si>
    <t>9.38</t>
  </si>
  <si>
    <t>124</t>
  </si>
  <si>
    <t>32.26</t>
  </si>
  <si>
    <t>84</t>
  </si>
  <si>
    <t>100</t>
  </si>
  <si>
    <t>14.67</t>
  </si>
  <si>
    <t>101</t>
  </si>
  <si>
    <t>18.81</t>
  </si>
  <si>
    <t>547</t>
  </si>
  <si>
    <t>152</t>
  </si>
  <si>
    <t>27.79</t>
  </si>
  <si>
    <t>135</t>
  </si>
  <si>
    <t>16.3</t>
  </si>
  <si>
    <t>42.5</t>
  </si>
  <si>
    <t>577</t>
  </si>
  <si>
    <t>109</t>
  </si>
  <si>
    <t>18.54</t>
  </si>
  <si>
    <t>348</t>
  </si>
  <si>
    <t>77</t>
  </si>
  <si>
    <t>28.82</t>
  </si>
  <si>
    <t>116</t>
  </si>
  <si>
    <t>12.5</t>
  </si>
  <si>
    <t>17.65</t>
  </si>
  <si>
    <t>53</t>
  </si>
  <si>
    <t>9.43</t>
  </si>
  <si>
    <t>138</t>
  </si>
  <si>
    <t>598</t>
  </si>
  <si>
    <t>622</t>
  </si>
  <si>
    <t>204</t>
  </si>
  <si>
    <t>32.8</t>
  </si>
  <si>
    <t>230</t>
  </si>
  <si>
    <t>7.89</t>
  </si>
  <si>
    <t>300</t>
  </si>
  <si>
    <t>17.33</t>
  </si>
  <si>
    <t>30.77</t>
  </si>
  <si>
    <t>158</t>
  </si>
  <si>
    <t>28.99</t>
  </si>
  <si>
    <t>95</t>
  </si>
  <si>
    <t>4.21</t>
  </si>
  <si>
    <t>3.33</t>
  </si>
  <si>
    <t>128</t>
  </si>
  <si>
    <t>17.97</t>
  </si>
  <si>
    <t>386</t>
  </si>
  <si>
    <t>9.07</t>
  </si>
  <si>
    <t>42.86</t>
  </si>
  <si>
    <t>545</t>
  </si>
  <si>
    <t>10.83</t>
  </si>
  <si>
    <t>245</t>
  </si>
  <si>
    <t>242</t>
  </si>
  <si>
    <t>10.67</t>
  </si>
  <si>
    <t>560</t>
  </si>
  <si>
    <t>18.21</t>
  </si>
  <si>
    <t>290</t>
  </si>
  <si>
    <t>8</t>
  </si>
  <si>
    <t>2.76</t>
  </si>
  <si>
    <t>325</t>
  </si>
  <si>
    <t>82</t>
  </si>
  <si>
    <t>25.23</t>
  </si>
  <si>
    <t>15.06</t>
  </si>
  <si>
    <t>60</t>
  </si>
  <si>
    <t>17.5</t>
  </si>
  <si>
    <t>630</t>
  </si>
  <si>
    <t>134</t>
  </si>
  <si>
    <t>21.27</t>
  </si>
  <si>
    <t>321</t>
  </si>
  <si>
    <t>18.01</t>
  </si>
  <si>
    <t>14.29</t>
  </si>
  <si>
    <t>480</t>
  </si>
  <si>
    <t>54</t>
  </si>
  <si>
    <t>11.25</t>
  </si>
  <si>
    <t>14.05</t>
  </si>
  <si>
    <t>15.89</t>
  </si>
  <si>
    <t>224</t>
  </si>
  <si>
    <t>46</t>
  </si>
  <si>
    <t>4.35</t>
  </si>
  <si>
    <t>23.33</t>
  </si>
  <si>
    <t>132</t>
  </si>
  <si>
    <t>3.13</t>
  </si>
  <si>
    <t>29</t>
  </si>
  <si>
    <t>24.17</t>
  </si>
  <si>
    <t>30.3</t>
  </si>
  <si>
    <t>468</t>
  </si>
  <si>
    <t>141</t>
  </si>
  <si>
    <t>17.73</t>
  </si>
  <si>
    <t>256</t>
  </si>
  <si>
    <t>90</t>
  </si>
  <si>
    <t>11.11</t>
  </si>
  <si>
    <t>193</t>
  </si>
  <si>
    <t>192</t>
  </si>
  <si>
    <t>21.24</t>
  </si>
  <si>
    <t>222</t>
  </si>
  <si>
    <t>10.81</t>
  </si>
  <si>
    <t>6.49</t>
  </si>
  <si>
    <t>147</t>
  </si>
  <si>
    <t>10.2</t>
  </si>
  <si>
    <t>17.89</t>
  </si>
  <si>
    <t>11.76</t>
  </si>
  <si>
    <t>18.84</t>
  </si>
  <si>
    <t>28.2</t>
  </si>
  <si>
    <t>17.19</t>
  </si>
  <si>
    <t>14</t>
  </si>
  <si>
    <t>3.95</t>
  </si>
  <si>
    <t>10.46</t>
  </si>
  <si>
    <t>270</t>
  </si>
  <si>
    <t>250</t>
  </si>
  <si>
    <t>98</t>
  </si>
  <si>
    <t>39.2</t>
  </si>
  <si>
    <t>440</t>
  </si>
  <si>
    <t>436</t>
  </si>
  <si>
    <t>3.21</t>
  </si>
  <si>
    <t>2.68</t>
  </si>
  <si>
    <t>78</t>
  </si>
  <si>
    <t>24.36</t>
  </si>
  <si>
    <t>26.92</t>
  </si>
  <si>
    <t>601</t>
  </si>
  <si>
    <t>594</t>
  </si>
  <si>
    <t>197</t>
  </si>
  <si>
    <t>32.78</t>
  </si>
  <si>
    <t>40.67</t>
  </si>
  <si>
    <t>75</t>
  </si>
  <si>
    <t>122</t>
  </si>
  <si>
    <t>33.61</t>
  </si>
  <si>
    <t>92</t>
  </si>
  <si>
    <t>18.48</t>
  </si>
  <si>
    <t>113</t>
  </si>
  <si>
    <t>13.27</t>
  </si>
  <si>
    <t>360</t>
  </si>
  <si>
    <t>352</t>
  </si>
  <si>
    <t>3.69</t>
  </si>
  <si>
    <t>3.67</t>
  </si>
  <si>
    <t>169</t>
  </si>
  <si>
    <t>67</t>
  </si>
  <si>
    <t>39.64</t>
  </si>
  <si>
    <t>342</t>
  </si>
  <si>
    <t>22.35</t>
  </si>
  <si>
    <t>15.38</t>
  </si>
  <si>
    <t>8.45</t>
  </si>
  <si>
    <t>0.92</t>
  </si>
  <si>
    <t>45</t>
  </si>
  <si>
    <t>15.56</t>
  </si>
  <si>
    <t>21.54</t>
  </si>
  <si>
    <t>280</t>
  </si>
  <si>
    <t>22.14</t>
  </si>
  <si>
    <t>13.04</t>
  </si>
  <si>
    <t>460</t>
  </si>
  <si>
    <t>20.43</t>
  </si>
  <si>
    <t>26.52</t>
  </si>
  <si>
    <t>299</t>
  </si>
  <si>
    <t>13.71</t>
  </si>
  <si>
    <t>334</t>
  </si>
  <si>
    <t>11.38</t>
  </si>
  <si>
    <t>5.84</t>
  </si>
  <si>
    <t>450</t>
  </si>
  <si>
    <t>178</t>
  </si>
  <si>
    <t>0.56</t>
  </si>
  <si>
    <t>9.09</t>
  </si>
  <si>
    <t>5.56</t>
  </si>
  <si>
    <t>18.18</t>
  </si>
  <si>
    <t>17.39</t>
  </si>
  <si>
    <t>49</t>
  </si>
  <si>
    <t>4.08</t>
  </si>
  <si>
    <t>55</t>
  </si>
  <si>
    <t>21.6</t>
  </si>
  <si>
    <t>121</t>
  </si>
  <si>
    <t>12.9</t>
  </si>
  <si>
    <t>22.22</t>
  </si>
  <si>
    <t>15.33</t>
  </si>
  <si>
    <t>550</t>
  </si>
  <si>
    <t>546</t>
  </si>
  <si>
    <t>400</t>
  </si>
  <si>
    <t>43.5</t>
  </si>
  <si>
    <t>29.63</t>
  </si>
  <si>
    <t>332</t>
  </si>
  <si>
    <t>88</t>
  </si>
  <si>
    <t>26.51</t>
  </si>
  <si>
    <t>350</t>
  </si>
  <si>
    <t>36.29</t>
  </si>
  <si>
    <t>264</t>
  </si>
  <si>
    <t>263</t>
  </si>
  <si>
    <t>30.04</t>
  </si>
  <si>
    <t>5.33</t>
  </si>
  <si>
    <t>354</t>
  </si>
  <si>
    <t>346</t>
  </si>
  <si>
    <t>87</t>
  </si>
  <si>
    <t>25.56</t>
  </si>
  <si>
    <t>10.87</t>
  </si>
  <si>
    <t>9.8</t>
  </si>
  <si>
    <t>66</t>
  </si>
  <si>
    <t>349</t>
  </si>
  <si>
    <t>157</t>
  </si>
  <si>
    <t>44.99</t>
  </si>
  <si>
    <t>29.5</t>
  </si>
  <si>
    <t>21.74</t>
  </si>
  <si>
    <t>31</t>
  </si>
  <si>
    <t>12.4</t>
  </si>
  <si>
    <t>14.71</t>
  </si>
  <si>
    <t>79</t>
  </si>
  <si>
    <t>15.8</t>
  </si>
  <si>
    <t>149</t>
  </si>
  <si>
    <t>15.44</t>
  </si>
  <si>
    <t>27.64</t>
  </si>
  <si>
    <t>27.69</t>
  </si>
  <si>
    <t>8.64</t>
  </si>
  <si>
    <t>3.57</t>
  </si>
  <si>
    <t>28.57</t>
  </si>
  <si>
    <t>25.81</t>
  </si>
  <si>
    <t>14.18</t>
  </si>
  <si>
    <t>16.8</t>
  </si>
  <si>
    <t>375</t>
  </si>
  <si>
    <t>34.93</t>
  </si>
  <si>
    <t>8.44</t>
  </si>
  <si>
    <t>650</t>
  </si>
  <si>
    <t>143</t>
  </si>
  <si>
    <t>733</t>
  </si>
  <si>
    <t>357</t>
  </si>
  <si>
    <t>126</t>
  </si>
  <si>
    <t>435</t>
  </si>
  <si>
    <t>434</t>
  </si>
  <si>
    <t>73</t>
  </si>
  <si>
    <t>16.78</t>
  </si>
  <si>
    <t>13.51</t>
  </si>
  <si>
    <t>14.14</t>
  </si>
  <si>
    <t>3.85</t>
  </si>
  <si>
    <t>165</t>
  </si>
  <si>
    <t>16.97</t>
  </si>
  <si>
    <t>24.4</t>
  </si>
  <si>
    <t>301</t>
  </si>
  <si>
    <t>0.33</t>
  </si>
  <si>
    <t>155</t>
  </si>
  <si>
    <t>10.9</t>
  </si>
  <si>
    <t>214</t>
  </si>
  <si>
    <t>15.24</t>
  </si>
  <si>
    <t>24.73</t>
  </si>
  <si>
    <t>Statutory number</t>
  </si>
  <si>
    <t>Current number</t>
  </si>
  <si>
    <t>Number of women</t>
  </si>
  <si>
    <t>Percentage of women</t>
  </si>
  <si>
    <t>NIGER</t>
  </si>
  <si>
    <t>National Constituent Assembly</t>
  </si>
  <si>
    <t>KYRGYZSTAN</t>
  </si>
  <si>
    <t>Supreme Council</t>
  </si>
  <si>
    <t>Congress of Deputies</t>
  </si>
  <si>
    <t>Country</t>
  </si>
  <si>
    <t>The figure does not include staff of the National Diet Libraries (890), the Judge Indictment Committee (11) and the Judge Impeachment Court (11) in addition to the Secretariat of both chambers. In addition, each member shall be provided by 3 staff whose s</t>
  </si>
  <si>
    <t>KES (Kenyan Shilling)</t>
  </si>
  <si>
    <t>KWD (Kuwaiti Dinar)</t>
  </si>
  <si>
    <t>LAK (Lao Kip)</t>
  </si>
  <si>
    <t>LVL (Latvian Lats)</t>
  </si>
  <si>
    <t>LBP (Lebanese Pound)</t>
  </si>
  <si>
    <t>Swiss Franc (CHF)</t>
  </si>
  <si>
    <t>LTL (Lithuanian Litas)</t>
  </si>
  <si>
    <t>MWK (Malawian Kwacha)</t>
  </si>
  <si>
    <t>MYR (Malaysian Ringgit)</t>
  </si>
  <si>
    <t>MVR (Maldivian Rufiyya)</t>
  </si>
  <si>
    <t>PPP factor for Marshall Islands is not available.</t>
  </si>
  <si>
    <t>MXN (Mexican Peso)</t>
  </si>
  <si>
    <t>No PPP factor available for Monaco.</t>
  </si>
  <si>
    <t>NAD (Namibian Dollar)</t>
  </si>
  <si>
    <t>NOK (Norweagian Krone)</t>
  </si>
  <si>
    <t>PKR (Pakistani Rupees)</t>
  </si>
  <si>
    <t>PLN (Polish Zlothy)</t>
  </si>
  <si>
    <t>KRW (Korean Won)</t>
  </si>
  <si>
    <t>RON (Rumanian Leu)</t>
  </si>
  <si>
    <t>Seychelles Rupee</t>
  </si>
  <si>
    <t>SGD (Singaporan Dollar)</t>
  </si>
  <si>
    <t>The lower chamber's budget includes only the salary of staff (El salario del staff está incluido en el presupuesto de Cortes Generales).</t>
  </si>
  <si>
    <t>The number of sessions in 2010 includes the sessions from Oct. 2009 to Sep. 2010.</t>
  </si>
  <si>
    <t>Hellenic Parliament</t>
  </si>
  <si>
    <t>14 autres agents occasionnels</t>
  </si>
  <si>
    <t>TUNISIA</t>
  </si>
  <si>
    <t>TURKEY</t>
  </si>
  <si>
    <t xml:space="preserve">726 full time employees whereof 388 f/t in The Parliamentary Administration, 75 f/t in The Danish Parliamentary Ombudsman, 3f/t in the Secretariat of The Public Accounts Committee and 260 f/t in the General Audit.
                                   </t>
  </si>
  <si>
    <t>ábil para sesionar ordinariamente son 300, (150 Primera Legislatura Ordinaria y 
150 Segunda Legislatura Ordinaria). No obstante, cuando las legislaturas terminan, el Poder 
Ejecutivo puede por mandato constitucional, convocar a legislaturas extraordinari</t>
  </si>
  <si>
    <t>Ethiopian Birr</t>
  </si>
  <si>
    <t>The total amount includes The Office of the Parliamentary Ombudsman, The National Audit Office and The Finnish Institute of International Affairs as they operate in connection with Parliament. With these excluded the total amount is 109 035 000 euro and 0</t>
  </si>
  <si>
    <t>The staff (243) of The Office of the Parliamentary Ombudsman, The National Audit Office and The Finnish Institute of International Affairs is excluded. Also the 188 personal assistants of the MPs are excluded, though they formally are employed by the Parl</t>
  </si>
  <si>
    <t>VIII Legislature (1999-2002)
1 legislative session – 91
2 legislative session - 107
6
3 legislative session
IX Legislature (2002-2005)
1 legislative session
2 legislative session
3 legislative session
X Legislature (2005-2009)
1 legislative session
2 le</t>
  </si>
  <si>
    <t>Section 2 of the Rules of the House of Representatives provides for the convening every fourth Monday of July for the start of its regular sessions. It holds one (1) regular session per year.</t>
  </si>
  <si>
    <t>1,413 Secretariat Personnel and 1,792 Congressional Staff</t>
  </si>
  <si>
    <t xml:space="preserve">The State budget of the Russian Federation is 10 658 558 761 000, 00 roubles. </t>
  </si>
  <si>
    <t>89 other staffers.</t>
  </si>
  <si>
    <t>186.9</t>
  </si>
  <si>
    <t>CRC</t>
  </si>
  <si>
    <t>Total strength of permanent officers in Lok Sabha is 2259.</t>
  </si>
  <si>
    <t>In addition, there are 502 committee staff members, bringing the total number of the congressional staffers to 1148.</t>
  </si>
  <si>
    <t>CHAD</t>
  </si>
  <si>
    <t>CHILE</t>
  </si>
  <si>
    <t>Due to the Regional Council and Local Authority Elections the Assembly
adjourned earlier i.e. during October 2010 instead of November/December.</t>
  </si>
  <si>
    <t>NAD</t>
  </si>
  <si>
    <t>PORTUGAL</t>
  </si>
  <si>
    <t>No data for the Senate</t>
  </si>
  <si>
    <t>The budget is for both chambers.</t>
  </si>
  <si>
    <t>The State budget is 1,000,387,764.000 pesos</t>
  </si>
  <si>
    <t>Dalasis</t>
  </si>
  <si>
    <t>742 additional staff.</t>
  </si>
  <si>
    <t>In addition, there are 344 staff for the library.</t>
  </si>
  <si>
    <t xml:space="preserve">The meetings of the House are open to the public, are held every Thursday and the minutes of the debates are recorded verbatim and are published. The quorum of the House consists of at least one third of the total number of its members. The House may, if </t>
  </si>
  <si>
    <t>State Budget 674,064.6 million DKK. Budget of the Danish Parliamentary Administration 389.3 million DKK
Budget – Members of Parliament (remuneration, housing,
domestic transportation and support to the party groups)         259.6 M DKK
The Danish Parliame</t>
  </si>
  <si>
    <t>Disclaimer on population: Preliminary non-official data that have not been published and/or endorsed by the United Nations.</t>
  </si>
  <si>
    <t>96 other non-parmanent staffers.</t>
  </si>
  <si>
    <t>PLN</t>
  </si>
  <si>
    <t>SYRIAN ARAB REPUBLIC</t>
  </si>
  <si>
    <t>TAJIKISTAN</t>
  </si>
  <si>
    <t>THAILAND</t>
  </si>
  <si>
    <t>TT$</t>
  </si>
  <si>
    <t>There are 1000 posts available of which 766 are currently filled.</t>
  </si>
  <si>
    <t xml:space="preserve">Les agents sont repartis comme suit : • 08 Directeurs • 21 Chefs de service • 40 Chefs de bureau • 109 collaborateurs </t>
  </si>
  <si>
    <t>CRC (Costa Rican Colon)</t>
  </si>
  <si>
    <t>HRK (Croatian Kuna)</t>
  </si>
  <si>
    <t>CZK (Czech Koruna)</t>
  </si>
  <si>
    <t>DKK (Danish Krone)</t>
  </si>
  <si>
    <t xml:space="preserve">"Budget of the Danish Parliamentary Administration               389.3 M DKK
Budget – Members of Parliament (remuneration, housing,
domestic transportation and support to the party groups)         259.6 M DKK
The Danish Parliamenty Ombudsman              </t>
  </si>
  <si>
    <t>Djiboutian Franc (DJF)</t>
  </si>
  <si>
    <t>IMF exchange rate of 2010; PPP factor of 2009.</t>
  </si>
  <si>
    <t>RD$ (DOP: Dominican Peso)</t>
  </si>
  <si>
    <t>GMD (Gambian Dalasi)</t>
  </si>
  <si>
    <t>GEL (Georgian Lari)</t>
  </si>
  <si>
    <t>GHC (Ganaian Cedi)</t>
  </si>
  <si>
    <t>HUF (Hungarian Forint)</t>
  </si>
  <si>
    <t>IKR (Icelandic Krona)</t>
  </si>
  <si>
    <t>INR (Indian Rupee)</t>
  </si>
  <si>
    <t>IDR (Indonesian Rupiah)</t>
  </si>
  <si>
    <t>Israeli New Shekel</t>
  </si>
  <si>
    <t>The figure includes the budget for the National Diet Library (JPY 22,121,116,000), Judge Indictment Committee (JPY 127,222,000) and Judge Impeachment Court (JPY 112,381,000),in addition to the budget of the House of Representatives and the House of Counci</t>
  </si>
  <si>
    <t>The fiscal year 2011/2012 ( 0.35%) and 117 536 000  for 2010/2011.</t>
  </si>
  <si>
    <t>The fiscal year 2011/2012</t>
  </si>
  <si>
    <t>LS</t>
  </si>
  <si>
    <t xml:space="preserve"> (454 +144 technical staff of the Transport Unit)</t>
  </si>
  <si>
    <t>Turkish Lira</t>
  </si>
  <si>
    <t>INR</t>
  </si>
  <si>
    <t>IRAQ</t>
  </si>
  <si>
    <t>Council of Representatives of Iraq</t>
  </si>
  <si>
    <t>IRELAND</t>
  </si>
  <si>
    <t>ISRAEL</t>
  </si>
  <si>
    <t>ITALY</t>
  </si>
  <si>
    <t>JAMAICA</t>
  </si>
  <si>
    <t>JAPAN</t>
  </si>
  <si>
    <t>House of Councillors</t>
  </si>
  <si>
    <t>JORDAN</t>
  </si>
  <si>
    <t>KAZAKHSTAN</t>
  </si>
  <si>
    <t>KENYA</t>
  </si>
  <si>
    <t>KIRIBATI</t>
  </si>
  <si>
    <t>KUWAIT</t>
  </si>
  <si>
    <t>The figure given was correct as of January 2011. This figure is for the number of staff employed by the House of Commons. It does not include staff employed by the Parliamentary Information, Communication and Technology (PICT) department – a joint Departm</t>
  </si>
  <si>
    <t>The budget for both houses. It does not cover the budget of Library of Congress.</t>
  </si>
  <si>
    <t>Other members are the Speaker and 4 additional Members elected in accordance with the Constitution.</t>
  </si>
  <si>
    <t xml:space="preserve">Le Règlement intérieur de l’Assemblée Nationale ne spécifie pas le nombre de jours consacrés aux séances plénières. Les plénières sont organisées après réception des rapports des travaux en commissions, déposés au bureau de l’Assemblée nationale.
</t>
  </si>
  <si>
    <t>euros</t>
  </si>
  <si>
    <t>L’Assemblée Nationale, comme le Sénat, dispose d’un personnel d’appui au travail parlementaire. Ce personnel comprend un personnel du Cabinet et un personnel administratif.</t>
  </si>
  <si>
    <t>RUSSIAN FEDERATION</t>
  </si>
  <si>
    <t>State Duma</t>
  </si>
  <si>
    <t>Council of the Federation</t>
  </si>
  <si>
    <t>RWANDA</t>
  </si>
  <si>
    <t>SAINT KITTS AND NEVIS</t>
  </si>
  <si>
    <t>SAINT LUCIA</t>
  </si>
  <si>
    <t>SAINT VINCENT AND THE GRENADINES</t>
  </si>
  <si>
    <t>SAMOA</t>
  </si>
  <si>
    <t>SAN MARINO</t>
  </si>
  <si>
    <t>Great and General Council</t>
  </si>
  <si>
    <t>SAO TOME AND PRINCIPE</t>
  </si>
  <si>
    <t>SAUDI ARABIA</t>
  </si>
  <si>
    <t>SENEGAL</t>
  </si>
  <si>
    <t>State budget is SDG 24274,5 million.</t>
  </si>
  <si>
    <t>The usual number of sittings per week is (3) sittings and (12) sittings per month, so per Session about (36) sittings. However, in case of certain occasions there may be extraordinary sittings.</t>
  </si>
  <si>
    <t>SDG</t>
  </si>
  <si>
    <t>LAO PEOPLE'S DEMOCRATIC REPUBLIC</t>
  </si>
  <si>
    <t>LATVIA</t>
  </si>
  <si>
    <t>LEBANON</t>
  </si>
  <si>
    <t>SLOVENIA</t>
  </si>
  <si>
    <t>SOLOMON ISLANDS</t>
  </si>
  <si>
    <t>SOMALIA</t>
  </si>
  <si>
    <t>Transitional Federal Parliament</t>
  </si>
  <si>
    <t>SOUTH AFRICA</t>
  </si>
  <si>
    <t>SRI LANKA</t>
  </si>
  <si>
    <t>SUDAN</t>
  </si>
  <si>
    <t>SURINAME</t>
  </si>
  <si>
    <t>SWAZILAND</t>
  </si>
  <si>
    <t>SWEDEN</t>
  </si>
  <si>
    <t>SWITZERLAND</t>
  </si>
  <si>
    <t>Comments</t>
  </si>
  <si>
    <t>Sessions</t>
  </si>
  <si>
    <t>comments</t>
  </si>
  <si>
    <t>LTL</t>
  </si>
  <si>
    <t>As at 31 Dec. 2010.</t>
  </si>
  <si>
    <t>Jamaican dollars</t>
  </si>
  <si>
    <t>Chamber of Deputies recorded a number of 100 working days in 2010. There were held 128 sittings, of which 96 sittings were of the Chamber of Deputies and 32 were joint sittings of the Chamber of Deputies and the Senate.</t>
  </si>
  <si>
    <t>CHF</t>
  </si>
  <si>
    <t>RON</t>
  </si>
  <si>
    <t>631 total for 2000/2010</t>
  </si>
  <si>
    <t xml:space="preserve">The average of 2005-2010 (since our parliament has been re-established in 2005). </t>
  </si>
  <si>
    <t>Fuente: Dirección General de Recursos Humanos (June. 2011); http://www.senado.gob.mx/admon/docs/recursos_humanos/personal_prestadores.pdf (excluding 839 staff hired by senators).</t>
  </si>
  <si>
    <t>Data of June 2011</t>
  </si>
  <si>
    <t>The sitting days in 2010 refers to the First Regular Session: July 26, 2010 to June 8, 2011.</t>
  </si>
  <si>
    <t>Peso</t>
  </si>
  <si>
    <t>RWF</t>
  </si>
  <si>
    <t>Staff</t>
  </si>
  <si>
    <t>ANNEX</t>
  </si>
  <si>
    <t>695 parliamentary civil servants and personnel hired with employment contract for undetermined period</t>
  </si>
  <si>
    <t>Between 15 and 20 days per year.</t>
  </si>
  <si>
    <t>Jordanian Dinars</t>
  </si>
  <si>
    <t>Armenian Drams</t>
  </si>
  <si>
    <t>NAMIBIA</t>
  </si>
  <si>
    <t>NAURU</t>
  </si>
  <si>
    <t>NEPAL</t>
  </si>
  <si>
    <t>Constituent Assembly</t>
  </si>
  <si>
    <t>NETHERLANDS</t>
  </si>
  <si>
    <t>NEW ZEALAND</t>
  </si>
  <si>
    <t>NICARAGUA</t>
  </si>
  <si>
    <t>Korean Won (KRW)</t>
  </si>
  <si>
    <t>German Bundestag</t>
  </si>
  <si>
    <t>Euros</t>
  </si>
  <si>
    <t>JPY</t>
  </si>
  <si>
    <t>Budget for both chambers.</t>
  </si>
  <si>
    <t>Shura Council</t>
  </si>
  <si>
    <t>BANGLADESH</t>
  </si>
  <si>
    <t>The budget also covers Cour des Comptes (614.531.322 Frs Bu) and L’Institution d’Ombudsman (400.000.000 Frs).</t>
  </si>
  <si>
    <t>Ugandan shilling</t>
  </si>
  <si>
    <t>House of Nationalities</t>
  </si>
  <si>
    <t>Transitional Congress</t>
  </si>
  <si>
    <t>Total</t>
  </si>
  <si>
    <t xml:space="preserve">The number of sitting days includes the continuations of the plenary sessions
(45 plenary sessions).
</t>
  </si>
  <si>
    <t>Por regla general, la Cámara de Diputados sesiona 3 días a la semana.  La última semana de cada mes está dedicada al trabajo en los distritos.</t>
  </si>
  <si>
    <t>CLP</t>
  </si>
  <si>
    <t>No PPP factor available.</t>
  </si>
  <si>
    <t>Livre Libanaise</t>
  </si>
  <si>
    <t>State Council</t>
  </si>
  <si>
    <t>PAKISTAN</t>
  </si>
  <si>
    <t>PALAU</t>
  </si>
  <si>
    <t>House of Delegates</t>
  </si>
  <si>
    <t>PANAMA</t>
  </si>
  <si>
    <t>PAPUA NEW GUINEA</t>
  </si>
  <si>
    <t>National Parliament</t>
  </si>
  <si>
    <t>PARAGUAY</t>
  </si>
  <si>
    <t>PERU</t>
  </si>
  <si>
    <t>REPUBLIC OF MOLDOVA</t>
  </si>
  <si>
    <t>ROMANIA</t>
  </si>
  <si>
    <t>PPP conversion factor of Spain was used as a proxy. In addition, there are two staff on leave.</t>
  </si>
  <si>
    <t>PPP conversion factor of Switzerland was used as a proxy.</t>
  </si>
  <si>
    <t>% for the entire parliament. FY 2010 budget April 2010/ March 2011 after revision on 26 November 2010. FY 2011 budget April 2011/ March 2012 is under consideration in the Diet (breakdown). House of Rpresentatives : 78 821 731 000. House of Councillors: 46</t>
  </si>
  <si>
    <t>Uruguayan peso</t>
  </si>
  <si>
    <t>House of the People</t>
  </si>
  <si>
    <t>Council of States</t>
  </si>
  <si>
    <t>HUF</t>
  </si>
  <si>
    <t>441 civil servants and 162 contract workers</t>
  </si>
  <si>
    <t>DA</t>
  </si>
  <si>
    <t>There are 119 additional staff members.</t>
  </si>
  <si>
    <t>The 2011 budget.</t>
  </si>
  <si>
    <t>Singapore Dollar</t>
  </si>
  <si>
    <t>National Council of Provinces</t>
  </si>
  <si>
    <t>SPAIN</t>
  </si>
  <si>
    <t>Algerian Dinars (DA)</t>
  </si>
  <si>
    <t>BRL</t>
  </si>
  <si>
    <t>SEYCHELLES</t>
  </si>
  <si>
    <t>SIERRA LEONE</t>
  </si>
  <si>
    <t>SINGAPORE</t>
  </si>
  <si>
    <t>Introductory notes</t>
  </si>
  <si>
    <t>www.ipu.org/gpr</t>
  </si>
  <si>
    <t>Type
1. one
2. two
3. three
4. continuous
5. other</t>
  </si>
  <si>
    <t>MPs' salary included?1: yes
2: no</t>
  </si>
  <si>
    <t>Structure
1: unicameral
2: lower chamber
3: upper chamber</t>
  </si>
  <si>
    <t>SLOVAKIA</t>
  </si>
  <si>
    <t>MOROCCO</t>
  </si>
  <si>
    <t>MOZAMBIQUE</t>
  </si>
  <si>
    <t>Assembly of the Republic</t>
  </si>
  <si>
    <t>AUD</t>
  </si>
  <si>
    <t>The financial year runs from 1 July to 30 June. These figures are the 2010-2011 financial year, that ends on 1 July 2011.</t>
  </si>
  <si>
    <t>General Council</t>
  </si>
  <si>
    <t>ANGOLA</t>
  </si>
  <si>
    <t>The senate and the House of Representatives shall sit for a period not less than than 181 days per day.</t>
  </si>
  <si>
    <t>VEF (Bolivar)</t>
  </si>
  <si>
    <t>The data in the columns highlighted in orange were provided by parliaments for the Global Parliamentary Report.</t>
  </si>
  <si>
    <t>Parliament’s combined expenditure, including the operating and capital budgets, is AS$177.6 million. Australian Government’s aggregate expenditure is $354.6 billion.</t>
  </si>
  <si>
    <t xml:space="preserve">RD$ </t>
  </si>
  <si>
    <t>IMF exchange rate of 2010, no PPP factor available.</t>
  </si>
  <si>
    <t xml:space="preserve">The budget of each chamber covers the salaries of MPs and their staff only. The salary of parliamentary staff are covered under the budget for Commissions of parliament and administration, (JA$135,248,000). This amount is included in the total Parliament’s budget JA$ 666,545,000. </t>
  </si>
  <si>
    <t>Directors: 19
Senior Technician: 128
Assistant: 87
Secretariat: 60
Assistant secretariat : 77
Operator: 8</t>
  </si>
  <si>
    <t>Total state budget euros 2 018 557 912 (1 euros = 656 francs CFA)</t>
  </si>
  <si>
    <t>Population (in thousands)</t>
  </si>
  <si>
    <t>Once a week, on Wednesdays there may be two sittings, one in the morning and one in the afternoon. The total annual number of sittings also includes those that take place during the recess section. The total number of sittings for the year 2010 is 214.</t>
  </si>
  <si>
    <t>Idem.</t>
  </si>
  <si>
    <t xml:space="preserve">RINGGIT MALAYSIA </t>
  </si>
  <si>
    <t>House of the Federation</t>
  </si>
  <si>
    <t>SEK</t>
  </si>
  <si>
    <t xml:space="preserve">Son 683 códigos administrativos  (Información proporcionada por el Departamento de Recursos Humanos). </t>
  </si>
  <si>
    <t xml:space="preserve"> Individual MPs do not have office staff or advisers. Parliamentary staff is assigned only to committees or delegations. 
</t>
  </si>
  <si>
    <t>726 full time employees whereof 388 f/t in The Parliamentary Administration, 75 f/t in The Danish Parliamentary Ombudsman, 3f/t in the Secretariat of The Public Accounts Committee and 260 f/t in the General Audit.</t>
  </si>
  <si>
    <t xml:space="preserve">Individual MPs do not have office staff or advisers. Parliamentary staff is assigned only to committees or delegations. 
</t>
  </si>
  <si>
    <t xml:space="preserve">177 puestos, entendiendo que existen puestos que van de una persona a 50, como es el caso del Director de un Departamento y de las secretarias parlamentarias de 
comisiones. </t>
  </si>
  <si>
    <t>Parliament staff work for both houses: House of Representatives and Senate</t>
  </si>
  <si>
    <t>The Structure of the National Assembly has One Hundred and fifteen (115) staff positions, Eighty one (81) are currently filled, Seventy six (76) are permanent while
Five (5) are on contract.</t>
  </si>
  <si>
    <t>IMF exchange rate for 2010.</t>
  </si>
  <si>
    <t>House: There are 945 regular/permanent staff positions of which 717 are currently filled.</t>
  </si>
  <si>
    <t xml:space="preserve">UAE Dirham </t>
  </si>
  <si>
    <t>Tajik Somoni</t>
  </si>
  <si>
    <t>Rands</t>
  </si>
  <si>
    <t>El salario del staff está incluido en el presupuesto de Cortes Generales.</t>
  </si>
  <si>
    <t>Fewer sessions were held in 2010 due to elections.</t>
  </si>
  <si>
    <t>AZN</t>
  </si>
  <si>
    <t>Breakdown: 7,360 staff in House Member offices; 1,362 committee staff; 1,086 staff employed in Leadership Offices, administrative offices, and Congressional commissions. Figures from 2009</t>
  </si>
  <si>
    <t>BOSNIA AND HERZEGOVINA</t>
  </si>
  <si>
    <t>House of Peoples</t>
  </si>
  <si>
    <t>BOTSWANA</t>
  </si>
  <si>
    <t>BRAZIL</t>
  </si>
  <si>
    <t>Federal Senate</t>
  </si>
  <si>
    <t>BULGARIA</t>
  </si>
  <si>
    <t>BURKINA FASO</t>
  </si>
  <si>
    <t>BURUNDI</t>
  </si>
  <si>
    <t>CAMBODIA</t>
  </si>
  <si>
    <t>CAMEROON</t>
  </si>
  <si>
    <t>CANADA</t>
  </si>
  <si>
    <t>Assembly of the Union</t>
  </si>
  <si>
    <t>CONGO</t>
  </si>
  <si>
    <t>COSTA RICA</t>
  </si>
  <si>
    <t>Legislative Assembly</t>
  </si>
  <si>
    <t>COTE D' IVOIRE</t>
  </si>
  <si>
    <t>CROATIA</t>
  </si>
  <si>
    <t>Croatian Parliament</t>
  </si>
  <si>
    <t>CUBA</t>
  </si>
  <si>
    <t>National Assembly of the People's Power</t>
  </si>
  <si>
    <t>CYPRUS</t>
  </si>
  <si>
    <t>CZECH REPUBLIC</t>
  </si>
  <si>
    <t>DEMOCRATIC PEOPLE'S REPUBLIC OF KOREA</t>
  </si>
  <si>
    <t xml:space="preserve">Sao Tome Dobra </t>
  </si>
  <si>
    <t>52,750,000</t>
  </si>
  <si>
    <t>MDL (Moldavian leu)</t>
  </si>
  <si>
    <t>Ce budget de la Chambre des Députés comprend aussi le Budget de l’Office de l’Auditeur General des finances de l’Etat  (RWF 1 897 831 950) qui est un organe affilié à la Chambre des Députés. Le budget du Parlement est souvent complété par des fonds des pr</t>
  </si>
  <si>
    <t>SOUTH SUDAN</t>
  </si>
  <si>
    <t>Chamber</t>
  </si>
  <si>
    <t>AFGHANISTAN</t>
  </si>
  <si>
    <t>House of Representatives</t>
  </si>
  <si>
    <t>House of Elders</t>
  </si>
  <si>
    <t>ALBANIA</t>
  </si>
  <si>
    <t>Assembly</t>
  </si>
  <si>
    <t>ALGERIA</t>
  </si>
  <si>
    <t>National People's Assembly</t>
  </si>
  <si>
    <t>Council of the Nation</t>
  </si>
  <si>
    <t>ANDORRA</t>
  </si>
  <si>
    <t>National Assembly</t>
  </si>
  <si>
    <t>ANTIGUA AND BARBUDA</t>
  </si>
  <si>
    <t>Senate</t>
  </si>
  <si>
    <t>ARGENTINA</t>
  </si>
  <si>
    <t>Chamber of Deputies</t>
  </si>
  <si>
    <t>ARMENIA</t>
  </si>
  <si>
    <t>AUSTRALIA</t>
  </si>
  <si>
    <t>The staff (243) of The Office of the Parliamentary Ombudsman, The National Audit Office and The Finnish Institute of International Affairs is excluded. Also the 188 personal assistants of the MPs are excluded, though they formally are employed by the Parliament.</t>
  </si>
  <si>
    <t>Breakdown: National Assembly Secretariat (1,257), National Assembly Budget Office (105) and National Assembly Research Service (92). In adition, there are 267 employeed by the National Assembly Library.</t>
  </si>
  <si>
    <t xml:space="preserve">From that amount, as much as 1535 are civil servants, the rest are personal assistants of Members of Parliament (560), expert staff of Members of Parliament (1120), (because every Member of Parliament has 2 expert staffs) faction expert staff of about 77 </t>
  </si>
  <si>
    <t>LIBYAN ARAB JAMAHIRIYA</t>
  </si>
  <si>
    <t>General People's Congress</t>
  </si>
  <si>
    <t>Congress of the Republic</t>
  </si>
  <si>
    <t>MALTA</t>
  </si>
  <si>
    <t>MARSHALL ISLANDS</t>
  </si>
  <si>
    <t>MAURITANIA</t>
  </si>
  <si>
    <t>MAURITIUS</t>
  </si>
  <si>
    <t>Note that the parliamentary calendar starts in september to early August of the following year. This change was effected in 2009.</t>
  </si>
  <si>
    <t>KWACHA</t>
  </si>
  <si>
    <t>*As a rule, four sittings a week - two on Tuesday and two on Thursday - shall be held during the Seimas session, whereas every three weeks plenary sittings of the Seimas shall be adjourned for a week. So the statistics reflects the actual number of plenar</t>
  </si>
  <si>
    <t>Moyenne = session ordinaire 1999-2000/2009-2010. 
Session ordinaire 2000-2001 240,10 hrs (72 séances)
Session ordinaire 2001-2002 232,55 hrs (66 séances)
Session ordinaire 2002-2003 263,40 hrs (75 séances)
Session ordinaire 2003-2004 255,00 hrs (67 séance</t>
  </si>
  <si>
    <t>82 personnes travaillent à la Chambre des Députés de manière permanente, dont 16 à temps partiel (11 personnes à 50%, 5 personnes à 75% (au 1er mars 2011). 84 personnes travailleront à la Chambre des Députés à partir du 1er mai 2011. Parmi les agents perm</t>
  </si>
  <si>
    <t>In addition, there are 18 staff on contract as were employed under the UN Peace Building Fund in 2010 whose status shall be hopefully regularized in January 2012.</t>
  </si>
  <si>
    <t>The activities of the Riksdag Administration are mainly funded by way of two appropriations under expenditure area 1 (The Gov¬ernance of the Realm) of the central government budget:
Please note the following figures for 2011:
Appropriation (Uo 01 2:1) Par</t>
  </si>
  <si>
    <t>3,955,960 euros</t>
  </si>
  <si>
    <t>79 plenary sittings (days), and 21 joint sittings of the Senate and Chamber of Deputies in 2010. 17 joint sittings (Senate and the Chamber of Deputies)/year</t>
  </si>
  <si>
    <t xml:space="preserve">
</t>
  </si>
  <si>
    <t>MPs' salaries include? 1= yes, 2= No</t>
  </si>
  <si>
    <t>Population (real)</t>
  </si>
  <si>
    <t>BYR (Belarusian Ruble)</t>
  </si>
  <si>
    <t>CHINA</t>
  </si>
  <si>
    <t>National People's Congress</t>
  </si>
  <si>
    <t>COLOMBIA</t>
  </si>
  <si>
    <t>COMOROS</t>
  </si>
  <si>
    <t>GUINEA-BISSAU</t>
  </si>
  <si>
    <t>GUYANA</t>
  </si>
  <si>
    <t>HAITI</t>
  </si>
  <si>
    <t>HONDURAS</t>
  </si>
  <si>
    <t>MUR (Mauritian Rupee)</t>
  </si>
  <si>
    <t xml:space="preserve">These figures include the House of Commons’ share of PICT’s and Parliamentary Estates’ costs.  State budget is forecasted to be £698.2 billion in 2010-11. The figures quoted do not include the salaries of Members of Parliament nor of their staff, travel, </t>
  </si>
  <si>
    <t>MPs/capita (in thousands)</t>
  </si>
  <si>
    <t>GRENADA</t>
  </si>
  <si>
    <t>GUATEMALA</t>
  </si>
  <si>
    <t>There are other Parliamentary staffs still on probation that are yet to be confirmed as permanent employees of the National Assembly. The Members of Parliament also employ and pay personal assistants and other support staff.</t>
  </si>
  <si>
    <t>INDONESIA</t>
  </si>
  <si>
    <t>IRAN (ISLAMIC REPUBLIC OF)</t>
  </si>
  <si>
    <t>Islamic Consultative Assembly</t>
  </si>
  <si>
    <t>The staff is for both chambers</t>
  </si>
  <si>
    <t>LIECHTENSTEIN</t>
  </si>
  <si>
    <t>BAM</t>
  </si>
  <si>
    <t>Plenary siiting days per year 70 days, ordinary session has 20 day, budget session has 30 days</t>
  </si>
  <si>
    <t>MWK</t>
  </si>
  <si>
    <t>The figure provided in 3.4 is the National Assembly’s revised total budget for 2010/2011 fiscal year.</t>
  </si>
  <si>
    <t xml:space="preserve">Nicaraguan Cordoba Oro </t>
  </si>
  <si>
    <t>The budget was provided in USD 19,230,000. Converted to the local currency with the World Bank exchange rate of 2010.</t>
  </si>
  <si>
    <t>The budget was provided in USD 19,230,000. Converted to the local currency with the World Bank exchange rate of 2010. 540 posts, 613 persons.</t>
  </si>
  <si>
    <t>The budget was provided in USD (2,851,523). It was converted to local currency with the official exchange rate of World Bank of 2010.</t>
  </si>
  <si>
    <t>As Sessions of Parliament do not run per calendar year, establishing an average per year is not representative of the Canadian parliamentary system. The following link provides numbers of sitting days per session, for both the Senate and the House of Comm</t>
  </si>
  <si>
    <t>The percentage of stage budget is not yet available for 2011</t>
  </si>
  <si>
    <t>TIMOR-LESTE</t>
  </si>
  <si>
    <t>TOGO</t>
  </si>
  <si>
    <t>TONGA</t>
  </si>
  <si>
    <t>TRINIDAD AND TOBAGO</t>
  </si>
  <si>
    <t>ZIMBABWE</t>
  </si>
  <si>
    <t>Region</t>
  </si>
  <si>
    <t>Asia</t>
  </si>
  <si>
    <t>Parliament of Tuvalu</t>
  </si>
  <si>
    <t>UGANDA</t>
  </si>
  <si>
    <t>UKRAINE</t>
  </si>
  <si>
    <t>UNITED ARAB EMIRATES</t>
  </si>
  <si>
    <t>Federal National Council</t>
  </si>
  <si>
    <t>State budget for 2011: Eur 2,987,246,000</t>
  </si>
  <si>
    <t>House of Commons</t>
  </si>
  <si>
    <t>CAPE VERDE</t>
  </si>
  <si>
    <t>CENTRAL AFRICAN REPUBLIC</t>
  </si>
  <si>
    <t>36 sessions in 2010, an average of 30 sessions between 2000 and 2010.</t>
  </si>
  <si>
    <t>LITHUANIA</t>
  </si>
  <si>
    <t>The figures from the 2009 budget. 5.221.125'99 € corresponds to the current expenditure and the rest covers investiment in particular to construct a new parliamentary building.</t>
  </si>
  <si>
    <t>Parliament</t>
  </si>
  <si>
    <t>BARBADOS</t>
  </si>
  <si>
    <t>BELARUS</t>
  </si>
  <si>
    <t>Parliament's budget in PPP dollars</t>
  </si>
  <si>
    <t>Parliament's budget in USD (World Bank rate)</t>
  </si>
  <si>
    <t>World Bank PPP conversion factor: http://data.worldbank.org/indicator/PA.NUS.PPP</t>
  </si>
  <si>
    <t>UNITED KINGDOM</t>
  </si>
  <si>
    <t>House of Lords</t>
  </si>
  <si>
    <t>Higer Transitional Council</t>
  </si>
  <si>
    <t>World Bank exchange rate 2010: http://data.worldbank.org/indicator/PA.NUS.FCRF</t>
  </si>
  <si>
    <t>UNITED REPUBLIC OF TANZANIA</t>
  </si>
  <si>
    <t>UNITED STATES OF AMERICA</t>
  </si>
  <si>
    <t>URUGUAY</t>
  </si>
  <si>
    <t>UZBEKISTAN</t>
  </si>
  <si>
    <t>Legislative Chamber</t>
  </si>
  <si>
    <t>VANUATU</t>
  </si>
  <si>
    <t>VENEZUELA</t>
  </si>
  <si>
    <t>This includes 1532 civil servants, two assistants per MP (560 personal assistants and 1120 expert staff) and faction expert staff of about 77 people, Commission expert staff and other House of Representatives Complementary Organs approximatively 152 people.</t>
  </si>
  <si>
    <t>Canadian dolloars</t>
  </si>
  <si>
    <t>MPs' salary included?</t>
  </si>
  <si>
    <t>MPs (total / country)</t>
  </si>
  <si>
    <t>State budget (%)</t>
  </si>
  <si>
    <t>The data for financial year 2009/2010.</t>
  </si>
  <si>
    <t>Nu.(Ngultrum)</t>
  </si>
  <si>
    <t>AUSTRIA</t>
  </si>
  <si>
    <t>Council of the Republic</t>
  </si>
  <si>
    <t>Angolan Kwanza</t>
  </si>
  <si>
    <t>The total budget of Estonia in 2010 was 5.65 billion euros and the budget of the Riigikogu 17 548 529 euros. The budget is 17'548'529 euros. Equivalent amount in Kroon was calculated by the official exchange rate available at: (1 euro = 15.6466). The amount confirmed by parliament on 25 Oct. 2011.  ttp://statistika.eestipank.ee/?lng=en#treeMenu/VALUUTA</t>
  </si>
  <si>
    <t xml:space="preserve">Breakdonw: 4,346 staff in House Member offices; 1,246 committee staff; 507 staff employed in Leadership Offices, administrative offices, and Congressional commissions.Figures do not include staff of Capitol Police, Architect of the Capitol, Congressional </t>
  </si>
  <si>
    <t>Equivalent of USD 193,634,186 (unofficial rate provided by parliament).</t>
  </si>
  <si>
    <t>There are 28 vacant posts.</t>
  </si>
  <si>
    <t>There are 945 regular/permanent staff positions of which 717 are currently filled.</t>
  </si>
  <si>
    <t>The  State  budget  ( 6369043000 ) and senate budget  (4627000 ).</t>
  </si>
  <si>
    <t>The budget for both chambers. State budget is CHF 65 893 million</t>
  </si>
  <si>
    <t>See above</t>
  </si>
  <si>
    <t>Staff for both chambers</t>
  </si>
  <si>
    <t>see above</t>
  </si>
  <si>
    <t>National Congress</t>
  </si>
  <si>
    <t>HUNGARY</t>
  </si>
  <si>
    <t>ICELAND</t>
  </si>
  <si>
    <t>INDIA</t>
  </si>
  <si>
    <t>FINLAND</t>
  </si>
  <si>
    <t>FRANCE</t>
  </si>
  <si>
    <t>GABON</t>
  </si>
  <si>
    <t>GAMBIA (THE)</t>
  </si>
  <si>
    <t>GEORGIA</t>
  </si>
  <si>
    <t>GERMANY</t>
  </si>
  <si>
    <t>GHANA</t>
  </si>
  <si>
    <t>GREECE</t>
  </si>
  <si>
    <t>Increase / decrease (a) - (b)</t>
  </si>
  <si>
    <t>Staff / total MPs</t>
  </si>
  <si>
    <t>National Council</t>
  </si>
  <si>
    <t>Federal Council</t>
  </si>
  <si>
    <t>AZERBAIJAN</t>
  </si>
  <si>
    <t>BAHAMAS</t>
  </si>
  <si>
    <t>House of Assembly</t>
  </si>
  <si>
    <t>BAHRAIN</t>
  </si>
  <si>
    <t>Council of Representatives</t>
  </si>
  <si>
    <t>Europe</t>
  </si>
  <si>
    <t>Arab States</t>
  </si>
  <si>
    <t>Sub-Saharan Africa</t>
  </si>
  <si>
    <t>Americas</t>
  </si>
  <si>
    <t>Pacific</t>
  </si>
  <si>
    <t>Myanmar</t>
  </si>
  <si>
    <t>BELGIUM</t>
  </si>
  <si>
    <t>BELIZE</t>
  </si>
  <si>
    <t>BENIN</t>
  </si>
  <si>
    <t>BHUTAN</t>
  </si>
  <si>
    <t>BOLIVIA</t>
  </si>
  <si>
    <t>Chamber of Senators</t>
  </si>
  <si>
    <t>NOK</t>
  </si>
  <si>
    <t>Committee</t>
  </si>
  <si>
    <t>Number</t>
  </si>
  <si>
    <t>Type</t>
  </si>
  <si>
    <t>Sittings (days)</t>
  </si>
  <si>
    <t>Budget</t>
  </si>
  <si>
    <t>Currency</t>
  </si>
  <si>
    <t>Amount in local currency</t>
  </si>
  <si>
    <t>The members of the Council of the Republic (with exception of the Speaker, his Deputy and 5 Chairpersons of Standing Committees) are non-career senators, who perform their parliamentary mandate as extra duty in addition to their main occupation.</t>
  </si>
  <si>
    <t>RIEL</t>
  </si>
  <si>
    <t>The figure includes staff employed by political parties.</t>
  </si>
  <si>
    <t>VIET NAM</t>
  </si>
  <si>
    <t>YEMEN</t>
  </si>
  <si>
    <t>MEXICO</t>
  </si>
  <si>
    <t>MICRONESIA (FEDERATED STATES OF)</t>
  </si>
  <si>
    <t>Congress</t>
  </si>
  <si>
    <t>MONACO</t>
  </si>
  <si>
    <t>MALDIVES</t>
  </si>
  <si>
    <t>People's Majlis</t>
  </si>
  <si>
    <t>MALI</t>
  </si>
  <si>
    <t>The figures given above are the budget of Lok Sabha (House of Representatives) and its Secretariat for the year 2010/2011 under demand N°76</t>
  </si>
  <si>
    <t>The amount for BE 2010 - 2011.</t>
  </si>
  <si>
    <t>Maldivian Rufiyya (MVR)</t>
  </si>
  <si>
    <t>(a) 2010</t>
  </si>
  <si>
    <t>(b) 2000 - 2010</t>
  </si>
  <si>
    <t xml:space="preserve">Le budget de l’Etat pour 2011 s’élève à 10.310.236.107 euros (dépenses prévues en dehors des fonds spéciaux créés pour financer des dépenses qui s’échelonnent sur plusieurs exercices). </t>
  </si>
  <si>
    <t>Grand National Assembly of Turkey</t>
  </si>
  <si>
    <t>GBP</t>
  </si>
  <si>
    <t>Lao Kip</t>
  </si>
  <si>
    <t>THE FORMER YUGOSLAV REPUBLIC OF MACEDONIA</t>
  </si>
  <si>
    <t>Estonia Kroon</t>
  </si>
  <si>
    <r>
      <t xml:space="preserve">The Council of States </t>
    </r>
    <r>
      <rPr>
        <sz val="12"/>
        <rFont val="Times New Roman"/>
        <family val="1"/>
      </rPr>
      <t>i.e. Rajya Sabha is a continuing body and there is no Committee appointed for its duration nor is there any Committee appointed for the duration of its session.  There are eight Department-related Parliamentary Standing Committees (D</t>
    </r>
  </si>
  <si>
    <t>The budget is available in portuguese http://www.parlamento.pt/Documents/OAR_2011.pdf</t>
  </si>
  <si>
    <t>MONGOLIA</t>
  </si>
  <si>
    <t>State Great Hural</t>
  </si>
  <si>
    <t>Franc Djibouti (FD)</t>
  </si>
  <si>
    <t>ZAMBIA</t>
  </si>
  <si>
    <t xml:space="preserve">In average, there are three sessions of eight sitting days each. </t>
  </si>
  <si>
    <t>Budget excludes salaries of parlaimentarians who are members of Cabinet/Cabinet Ministers.</t>
  </si>
  <si>
    <t>26 civil servants and 139 contractors</t>
  </si>
  <si>
    <t>PPP conversion factor of 2009. Staff work for both chambers. Each MP is entitled to one assistant whose salaries are paid under the parliament's budget. There were 61 staffers in all as of October 2011.</t>
  </si>
  <si>
    <t>Althingi convenes on 1 October each year, commencing in each instance a new legislative session. The session lasts until the same time the following year. The Autumn parliament lasts from 1 October until the Christmas recess; the Winter parliament from af</t>
  </si>
  <si>
    <t>IKR</t>
  </si>
  <si>
    <t>Rupees</t>
  </si>
  <si>
    <t>The Parliament’s budget for the year 2011 is 197.988.000 Euros as reduced in comparison to the amount of 218.092.000 Euros for the year 2010.</t>
  </si>
  <si>
    <t>IDR</t>
  </si>
  <si>
    <t>AFS</t>
  </si>
  <si>
    <r>
      <t>By statute the FSM Congress has three (3) regular sessions of 20 days each a year. (1</t>
    </r>
    <r>
      <rPr>
        <vertAlign val="superscript"/>
        <sz val="14"/>
        <rFont val="ZapfHumnst BT"/>
        <family val="2"/>
      </rPr>
      <t>st</t>
    </r>
    <r>
      <rPr>
        <sz val="14"/>
        <rFont val="ZapfHumnst BT"/>
        <family val="2"/>
      </rPr>
      <t xml:space="preserve"> session – January 10-29); (2</t>
    </r>
    <r>
      <rPr>
        <vertAlign val="superscript"/>
        <sz val="14"/>
        <rFont val="ZapfHumnst BT"/>
        <family val="2"/>
      </rPr>
      <t>nd</t>
    </r>
    <r>
      <rPr>
        <sz val="14"/>
        <rFont val="ZapfHumnst BT"/>
        <family val="2"/>
      </rPr>
      <t xml:space="preserve"> session – May 11-30); (3</t>
    </r>
    <r>
      <rPr>
        <vertAlign val="superscript"/>
        <sz val="14"/>
        <rFont val="ZapfHumnst BT"/>
        <family val="2"/>
      </rPr>
      <t>rd</t>
    </r>
    <r>
      <rPr>
        <sz val="14"/>
        <rFont val="ZapfHumnst BT"/>
        <family val="2"/>
      </rPr>
      <t xml:space="preserve"> session – September 12 – October 1).</t>
    </r>
  </si>
  <si>
    <r>
      <t xml:space="preserve">Nombre d’agents permanents : </t>
    </r>
    <r>
      <rPr>
        <i/>
        <sz val="10"/>
        <rFont val="ZapfHumnst BT"/>
        <family val="2"/>
      </rPr>
      <t>85</t>
    </r>
  </si>
  <si>
    <r>
      <t>State budget is Le</t>
    </r>
    <r>
      <rPr>
        <sz val="10"/>
        <rFont val="@Batang"/>
        <family val="1"/>
      </rPr>
      <t xml:space="preserve"> 1,411,629</t>
    </r>
    <r>
      <rPr>
        <sz val="11"/>
        <rFont val="ZapfHumnst BT"/>
        <family val="2"/>
      </rPr>
      <t xml:space="preserve"> mn (= US$ 323.17 mn)</t>
    </r>
  </si>
  <si>
    <r>
      <t>The average number of sitting days for the 14</t>
    </r>
    <r>
      <rPr>
        <vertAlign val="superscript"/>
        <sz val="10"/>
        <rFont val="Arial"/>
        <family val="2"/>
      </rPr>
      <t>th</t>
    </r>
    <r>
      <rPr>
        <sz val="10"/>
        <rFont val="Arial"/>
        <family val="2"/>
      </rPr>
      <t xml:space="preserve"> legislature (from February 2007 to February 2011).</t>
    </r>
  </si>
  <si>
    <t>QATAR</t>
  </si>
  <si>
    <t>Advisory Council</t>
  </si>
  <si>
    <t>General election was held on 5 May 2010 and the second half started on 18 May 2011.</t>
  </si>
  <si>
    <t>El artículo 50, numeral 2, del Reglamento del Senado de la República 2010, señala que las sesiones ordinarias se efectúan preferentemente los días martes y jueves de cada semana. Pueden convocarse en días diferentes, cuando así lo considere el Presidente.</t>
  </si>
  <si>
    <t>Peso mexicano</t>
  </si>
  <si>
    <t xml:space="preserve">Seychelles Rupees </t>
  </si>
  <si>
    <t>NZD</t>
  </si>
  <si>
    <t>Ukrainian Hryvnya (UHA)</t>
  </si>
  <si>
    <t>Percentage to the State budget revenues: 0,309%</t>
  </si>
  <si>
    <t xml:space="preserve">In accordance with the Article 97 of the Law “On the National Assembly of the Republic of Belarus” the funding of the chambers of the National Assembly is carried out in accordance with the estimate of expenditure for each of the chambers of the National </t>
  </si>
  <si>
    <t xml:space="preserve">Ce pourcentage a été calculé compte non tenu de la dépense de l'État correspondant aux amortissements de la dette publique. Si l'on prend en compte les dépenses correspondant à ces amortissements, le pourcentage du budget de la Chambre représente 0,165 % </t>
  </si>
  <si>
    <t>The above quoted number includes: 14 members of the management, 307 employees with the general administration, 78 employees with the specialized administration, 111 employees on fixed-term labor contracts (valid until the expiry of the respective National</t>
  </si>
  <si>
    <t>The number of permanent staff is 1200 due to the integration of various political parties. Thus, the staff are recruited from those parties.</t>
  </si>
  <si>
    <t>In addition, there are two staff on leave.</t>
  </si>
  <si>
    <t>Cantidad de Reuniones</t>
  </si>
  <si>
    <t>Kwanza</t>
  </si>
  <si>
    <t>Rouble</t>
  </si>
  <si>
    <t>SLL (Sierra Leonean Leones)</t>
  </si>
  <si>
    <t>SERBIA</t>
  </si>
  <si>
    <t>There was no parliament in 2007 and 2008</t>
  </si>
  <si>
    <t>Supreme People's Assembly</t>
  </si>
  <si>
    <t>DEMOCRATIC REPUBLIC OF THE CONGO</t>
  </si>
  <si>
    <t>DENMARK</t>
  </si>
  <si>
    <t>The Danish Parliament</t>
  </si>
  <si>
    <t>DJIBOUTI</t>
  </si>
  <si>
    <t>DOMINICA</t>
  </si>
  <si>
    <t>DOMINICAN REPUBLIC</t>
  </si>
  <si>
    <t>ECUADOR</t>
  </si>
  <si>
    <t>EGYPT</t>
  </si>
  <si>
    <t>People's Assembly</t>
  </si>
  <si>
    <t>Shoura Assembly</t>
  </si>
  <si>
    <t>EL SALVADOR</t>
  </si>
  <si>
    <t>EQUATORIAL GUINEA</t>
  </si>
  <si>
    <t>House of Peoples' Representatives</t>
  </si>
  <si>
    <t>ERITREA</t>
  </si>
  <si>
    <t>ESTONIA</t>
  </si>
  <si>
    <t>Parliament is in the process of recruiting.</t>
  </si>
  <si>
    <t>The Totoal Pudget of  the State of Kuwait for 2010-2011 is 16,310,000,000 Kuwaiti Dinars.</t>
  </si>
  <si>
    <t>Including 344 staff for the library which is not a national library.</t>
  </si>
  <si>
    <t>La Ley Orgánica del Poder Legislativo de Nicaragua, no establece el número de días de sesiones que debe realizar la Asamblea Nacional.</t>
  </si>
  <si>
    <t>USD</t>
  </si>
  <si>
    <t xml:space="preserve">The procetage is correct. Total state budget for year 2011 (expenditure) is 10.017.043.914 EUR. National Council's budget for 2011 is 2.306.404 EUR. </t>
  </si>
  <si>
    <t>BIF (Frs. Burundi)</t>
  </si>
  <si>
    <t>Lesotho Loti (=ZAR)</t>
  </si>
  <si>
    <t>From 2000 to 2010 the House sitting was 3 days a week for about 25 weeks per year but the number varies. In 2011 the House reverted back to a four day working week.</t>
  </si>
  <si>
    <t>Tonga Pa’anga</t>
  </si>
  <si>
    <t>TOP (Tonga Pa’anga)</t>
  </si>
  <si>
    <t xml:space="preserve">Esta información ha sido proporcionada por el Departamento Financiero 
de la Asamblea Legislativa). 
</t>
  </si>
  <si>
    <t>DKK</t>
  </si>
  <si>
    <t>CFA</t>
  </si>
  <si>
    <t>CAD</t>
  </si>
  <si>
    <t>AS $</t>
  </si>
  <si>
    <t>The total state budget of the Republic of Tajikistan for 2011 was adopted with the amount of 8 292 070 000 Tajik Somoni, of which 11 514 470 Somoni allotted for parliament.</t>
  </si>
  <si>
    <t>According to the rule of Tajik Parliament, as of 2000, sitting are held once a week between 1 October and 30 June of the following year (corresponding to 39 weeks).</t>
  </si>
  <si>
    <t>As a review Chamber, the Senate sits only three days a week. This period can be extended when the circumstances dictates so.</t>
  </si>
  <si>
    <t>12,665,632</t>
  </si>
  <si>
    <t>The budget include the salaries of staff and three senators appointed by the King.</t>
  </si>
  <si>
    <t xml:space="preserve">In addition, there is a separate budget for the Department of parliamentary Affairs: ASD 126,213,000. </t>
  </si>
  <si>
    <t>This department’s staff includes 135 ongoing (permanent) staff; 9 non-ongoing (temporary) staff; and 35 casual staff. (The Department of Parliamentary Services had a total of 848 staff at 30 June 2010, including 726 full-time ongoing (permanent) staff; de</t>
  </si>
  <si>
    <t>National Legislative Assembly</t>
  </si>
  <si>
    <t xml:space="preserve">The percentage of state budget is not yet available for 2011. </t>
  </si>
  <si>
    <t>Central African CFA (XAF)</t>
  </si>
  <si>
    <t>6348518, Euros</t>
  </si>
  <si>
    <t>Diet</t>
  </si>
  <si>
    <t>The Estonian Parliament</t>
  </si>
  <si>
    <t>ETHIOPIA</t>
  </si>
  <si>
    <t>From October to August in the following year with a recess in September. Parliament has the power to continue in September.</t>
  </si>
  <si>
    <t>SRD</t>
  </si>
  <si>
    <t>Average number of sitting days per year is provided for the period starting with 2007, since the Parliament of Montenegro as the independent country was constituted on October 2, 2006.</t>
  </si>
  <si>
    <t>The average number of sessions between 20 May 2002, when Parliament was established, and 2010.</t>
  </si>
  <si>
    <t>REPUBLIC OF KOREA</t>
  </si>
  <si>
    <t>shekel</t>
  </si>
  <si>
    <t>number of full time equivalent staff positions</t>
  </si>
  <si>
    <t>PHILIPPINES</t>
  </si>
  <si>
    <t>POLAND</t>
  </si>
  <si>
    <t>Sejm</t>
  </si>
  <si>
    <t>SKR (Sri Lankan Rupee)</t>
  </si>
  <si>
    <t>SRD (Suriname Dollar)</t>
  </si>
  <si>
    <t>IMF exchange rate of 2010, PPP factor of 2009.</t>
  </si>
  <si>
    <t>SEK (Swedish Krona)</t>
  </si>
  <si>
    <t>CHF (Swiss Franc)</t>
  </si>
  <si>
    <t>THB (Thai Baht)</t>
  </si>
  <si>
    <t>MKD (Macedonian Denar)</t>
  </si>
  <si>
    <t>TTD (Trinidad and Tobago Dollar)</t>
  </si>
  <si>
    <t>UGX (Ugandan shilling)</t>
  </si>
  <si>
    <t>UHA (Ukrainian Hryvnya)</t>
  </si>
  <si>
    <t xml:space="preserve">AED (United Arab Emirates Dirham) </t>
  </si>
  <si>
    <t>IMF exchange rate, PPP factor 2009.</t>
  </si>
  <si>
    <t>219 millions for resource (and £20 million for capital) The figures given are the House of Commons Administration Estimate for 2010-11. These figures include the House of Commons’ share of PICT’s and Parliamentary Estates’ costs.  State budget is forecast</t>
  </si>
  <si>
    <t>The budget of the House of Commons includes staff salary but not MPs' salary. The Lords' budget includes both salaries.</t>
  </si>
  <si>
    <t>The budget does not cover the budget of Library of Congress.</t>
  </si>
  <si>
    <t>ZMK (Zambian Kwacha)</t>
  </si>
  <si>
    <r>
      <t>Budget</t>
    </r>
    <r>
      <rPr>
        <sz val="8"/>
        <rFont val="Arial"/>
        <family val="2"/>
      </rPr>
      <t xml:space="preserve"> (Currency)</t>
    </r>
  </si>
  <si>
    <r>
      <t>Budget/capita</t>
    </r>
    <r>
      <rPr>
        <sz val="8"/>
        <rFont val="Arial"/>
        <family val="2"/>
      </rPr>
      <t xml:space="preserve"> (official rate of World Bank) </t>
    </r>
  </si>
  <si>
    <r>
      <t xml:space="preserve">Staff </t>
    </r>
    <r>
      <rPr>
        <sz val="8"/>
        <rFont val="Arial"/>
        <family val="2"/>
      </rPr>
      <t>(total / state)</t>
    </r>
  </si>
  <si>
    <t>The budget includes the salaries of Senate staff but not parliamentarians or their staff.</t>
  </si>
  <si>
    <t>The political groups are being supported by their own staff . Total amount for this support in 2011: €25.522.00</t>
  </si>
  <si>
    <t>State budget for 2011: US D2.4 billion</t>
  </si>
  <si>
    <t>The State budget being USD 5,521mn, the percentage was corrected from 0.0047 to 0.47 by the IPU secretariat.</t>
  </si>
  <si>
    <t>The budget for the fiscal year 2011-2012.The Structure of the National Assembly has One Hundred and fifteen (115) staff positions, Eighty one (81) are currently filled, Seventy six (76) are permanent while
Five (5) are on contract.</t>
  </si>
  <si>
    <t xml:space="preserve">177 puestos, entendiendo que existen puestos que van de una persona a 50, 
como es el caso del Director de un Departamento y de las secretarias parlamentarias de 
comisiones. 
</t>
  </si>
  <si>
    <t>GEL</t>
  </si>
  <si>
    <t>BGN</t>
  </si>
  <si>
    <t>Czech Crowns (CZK)</t>
  </si>
  <si>
    <t xml:space="preserve">Figures are not available for 2011: the estimated budget will be approved by March 31st, 2011.
The figures for 2010 are indicated
</t>
  </si>
  <si>
    <t>Eastern Caribbean Dollars</t>
  </si>
  <si>
    <t>In addition, there are: 14 Joint committees (Members of the House + Senate) + 2 Joint select committees (established for a defined period of time)</t>
  </si>
  <si>
    <t>In addition, there are 4 Joint Committees Administered by the Senate, 2 Select Committees and one Joint Select Committees Administered by the Senate.</t>
  </si>
  <si>
    <t>7 commissions permanentes, 1 comité d’avis permanent et 3 commissions mixtes permanentes (constituées de membres de la Chambre des représentants et de sénateurs).</t>
  </si>
  <si>
    <t>In addition, there are seven joint committees.</t>
  </si>
  <si>
    <t xml:space="preserve">Dans le système burundais, par  «Commissions permanentes», on désigne les commissions constituées pour l’intégralité de l'année législative commençant chaque année avec la session ordinaire de février. </t>
  </si>
  <si>
    <t xml:space="preserve">La Commission chargée des questions du genre vient d’être créée en 2010, à l’occasion du début de la quatrième législature. Elle répond au souci du Sénat de promouvoir l’égalité des sexes.  </t>
  </si>
  <si>
    <t>1 Committee and 9 commissions</t>
  </si>
  <si>
    <t>In addition, there are two joint committees</t>
  </si>
  <si>
    <t>Les Députés s’inscrivent dans les commissions de leur choix. Toutefois, pour des raisons d’équilibre des commissions, le Bureau de l’Assemblée nationale peut réaffecter un Député. 
Un Député ne peut appartenir qu’à une commission permanente.
Chaque Comm</t>
  </si>
  <si>
    <t xml:space="preserve">Croatian Parliament has also 4 special committees that are also appointed during entire 
assembly of the Parliament. 
In the same capacity as permanent bodies are 8 standing parliamentary delegations. 
</t>
  </si>
  <si>
    <t>Aiming at carrying out parliamentary work in a more orderly manner, the Constitution and the House Rules provide for the setting up and functioning of committees, the composition of which is decided by the Committee of Selection. Political party groups in</t>
  </si>
  <si>
    <t>12 legislative and three non-legislative commitees.</t>
  </si>
  <si>
    <t>Depuis la réforme constitutionnelle de juillet 2008, le nombre des commissions permanentes est passé de 6 à 8.</t>
  </si>
  <si>
    <t>Commission des Affaires européennes a été ajoutée aux 6 autres Commissions lors de la révision constitutionnelle de 2008 qui a porté de 6 à 8 le nombre possible de Commissions permanentes dans chaque assemblée. Le Sénat a décidé de n’en ajouter qu’une seu</t>
  </si>
  <si>
    <t>In addition there are eight ad hoc committees.</t>
  </si>
  <si>
    <t>Five Portfolio Committees and six Sessional Select Committees</t>
  </si>
  <si>
    <t xml:space="preserve">The Seimas shall form committees from among its members for the consideration of draft laws and other issues assigned to its competence by the Constitution. The list of the committees shall be established by the Statute of the Seimas. </t>
  </si>
  <si>
    <t>In addition, there are two sub-commissions.</t>
  </si>
  <si>
    <t>De acuerdo al artículo 117, numeral 1 del Reglamento del Senado de la República 2010, las comisiones ordinarias elaboran dictámenes, informes y opiniones respecto de los asuntos que se les turnan; y ejercen las facultades de información, control y evaluac</t>
  </si>
  <si>
    <t>only 3-4 of them are active and are convened on a regular basis.</t>
  </si>
  <si>
    <t>De conformidad al artículo 136 de la Constitución Política de la República de Nicaragua, el Período Legislativo es de cinco años, contados a partir de la fecha de instalación, el nueve de enero del año siguiente al de la elección. Por consiguiente, en Nic</t>
  </si>
  <si>
    <t>16 standing committees and 2 permanent committees</t>
  </si>
  <si>
    <t>16 committees and 11 Standing Commissions</t>
  </si>
  <si>
    <t>Après la révision de la loi portant règlement d’ordre intérieur de la Chambre des Députés ; elles étaient 11 précédemment.</t>
  </si>
  <si>
    <t>7 standing Committees and 27 sessional parliamentary committees established in  accordance with the rule of procedure.</t>
  </si>
  <si>
    <t xml:space="preserve">14 committees and 8 commissions </t>
  </si>
  <si>
    <t>1 Select Committee, 54 Consultative Committees, 2 Standing Committees (Legislative A-B), 9 Committees for Special Purposes.</t>
  </si>
  <si>
    <t>Apart of Commissions for each department, other permanent commissions are the commission:</t>
  </si>
  <si>
    <t>There are 15 parliamentary committees with the task of ensuring that all items of parliamentary business are considered thoroughly before any decisions are taken.  In addition, the Riksdag has a Committee on European Union Affairs. The Government is to co</t>
  </si>
  <si>
    <t>26 commissions and one committee.</t>
  </si>
  <si>
    <t>33 committees appointed by HC standing order and five statutory committees appointed by statute. In addition, there are five joint committees appointed the  Standing Order.</t>
  </si>
  <si>
    <t>11 domestic committees, 9 legislative committees and 6 investigative committees.</t>
  </si>
  <si>
    <t xml:space="preserve">20 standing committees and one select committee. </t>
  </si>
  <si>
    <t>The Senate has 16 standing committees and four select or special committees. In addition, there are four joint committees.</t>
  </si>
  <si>
    <t>In addition, there is one joint committee (Parliamentary Legal Committee).</t>
  </si>
  <si>
    <t>Corresponde al Presupuesto año 2010 (ley Nº 26.546) por no haberse sancionado el presupuesto para el corriente año.</t>
  </si>
  <si>
    <t>Taka</t>
  </si>
  <si>
    <t xml:space="preserve">Tanzanian Shillings </t>
  </si>
  <si>
    <t>Macedonian denars</t>
  </si>
  <si>
    <t>ALL (Albanian LEK)</t>
  </si>
  <si>
    <t>Loti (=ZAR)</t>
  </si>
  <si>
    <t>Il est à souligner que l’Assemblée nationale est suspendue le mois de mars 2009 jusqu’au 11 octobre 2010. C’est dès lors qu’on a mis en place le Congrès de la transition. En 2010, il y avait eu des séances plénières consacrées aux examens de la loi de fin</t>
  </si>
  <si>
    <t>Parliament's budget in euro is 14,914,020. Total state budget euros 2 018 557 912 (1 euros = 656 francs CFA)</t>
  </si>
  <si>
    <t xml:space="preserve"> The numbers given do not denote sitting days but sittings as on some days there is more than one sitting.</t>
  </si>
  <si>
    <t xml:space="preserve">US $4,105,633 </t>
  </si>
  <si>
    <t xml:space="preserve">2010 was a very special case because of the parliamentary stalemate that lasted from March to November. Parliament was convened many times for the purpose of trying to elect a Speaker, but very often these meetings lasted only 2 minutes. Of the estimated </t>
  </si>
  <si>
    <t>The figure refers to the 2010/2011 financial year. The New Zealand Government financial year runs from 1 July to 30 June.</t>
  </si>
  <si>
    <t>540 posts, 613 persons.</t>
  </si>
  <si>
    <t>Pakistani Rupees</t>
  </si>
  <si>
    <t xml:space="preserve">The State budget is PKR.2,961,504 million. </t>
  </si>
  <si>
    <t>The budget covers both chambers. It does not include the salaries to those members who are Ministers but includes a provision for all members of a monthly Constituency allowance and the salary of a Constituency Assistant.</t>
  </si>
  <si>
    <t>BBD (Barbados $)</t>
  </si>
  <si>
    <t>Dataset used for the preparation of the Annex of Global Parliamentary Report</t>
  </si>
  <si>
    <t>Inter-Parliamentary Union, 2 April 2012</t>
  </si>
  <si>
    <t>Detailed notes on the dataset for the Global Parliamentary Report can be downloaded from http://www.ipu.org/dem-e/gpr/downloads/index.htm</t>
  </si>
  <si>
    <t>The 'Country' sheet comprises the following data set.</t>
  </si>
</sst>
</file>

<file path=xl/styles.xml><?xml version="1.0" encoding="utf-8"?>
<styleSheet xmlns="http://schemas.openxmlformats.org/spreadsheetml/2006/main">
  <numFmts count="4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quot;¥&quot;* #,##0.00_ ;_ &quot;¥&quot;* \-#,##0.00_ ;_ &quot;¥&quot;* &quot;-&quot;??_ ;_ @_ "/>
    <numFmt numFmtId="176" formatCode="\$#,##0_);\(\$#,##0\)"/>
    <numFmt numFmtId="177" formatCode="\$#,##0_);[Red]\(\$#,##0\)"/>
    <numFmt numFmtId="178" formatCode="\$#,##0.00_);\(\$#,##0.00\)"/>
    <numFmt numFmtId="179" formatCode="\$#,##0.00_);[Red]\(\$#,##0.00\)"/>
    <numFmt numFmtId="180" formatCode="_-* #,##0.00_-;\-* #,##0.00_-;_-* &quot;-&quot;??_-;_-@_-"/>
    <numFmt numFmtId="181" formatCode="_-* #,##0_-;\-* #,##0_-;_-* &quot;-&quot;_-;_-@_-"/>
    <numFmt numFmtId="182" formatCode="_-&quot;£&quot;* #,##0.00_-;\-&quot;£&quot;* #,##0.00_-;_-&quot;£&quot;* &quot;-&quot;??_-;_-@_-"/>
    <numFmt numFmtId="183" formatCode="_-&quot;£&quot;* #,##0_-;\-&quot;£&quot;* #,##0_-;_-&quot;£&quot;* &quot;-&quot;_-;_-@_-"/>
    <numFmt numFmtId="184" formatCode="#,##0_);[Red]\(#,##0\)"/>
    <numFmt numFmtId="185" formatCode="0.00000"/>
    <numFmt numFmtId="186" formatCode="00000"/>
    <numFmt numFmtId="187" formatCode="#,##0_ "/>
    <numFmt numFmtId="188" formatCode="0.000"/>
    <numFmt numFmtId="189" formatCode="&quot;Vrai&quot;;&quot;Vrai&quot;;&quot;Faux&quot;"/>
    <numFmt numFmtId="190" formatCode="&quot;Actif&quot;;&quot;Actif&quot;;&quot;Inactif&quot;"/>
    <numFmt numFmtId="191" formatCode="&quot;Yes&quot;;&quot;Yes&quot;;&quot;No&quot;"/>
    <numFmt numFmtId="192" formatCode="&quot;True&quot;;&quot;True&quot;;&quot;False&quot;"/>
    <numFmt numFmtId="193" formatCode="&quot;On&quot;;&quot;On&quot;;&quot;Off&quot;"/>
    <numFmt numFmtId="194" formatCode="[$€-2]\ #,##0.00_);[Red]\([$€-2]\ #,##0.00\)"/>
    <numFmt numFmtId="195" formatCode="0.00_ "/>
    <numFmt numFmtId="196" formatCode="0.000_);[Red]\(0.000\)"/>
    <numFmt numFmtId="197" formatCode="0.0000_);[Red]\(0.0000\)"/>
    <numFmt numFmtId="198" formatCode="0.00_);[Red]\(0.00\)"/>
    <numFmt numFmtId="199" formatCode="0_ "/>
    <numFmt numFmtId="200" formatCode="#,##0.00_ "/>
    <numFmt numFmtId="201" formatCode="0_);[Red]\(0\)"/>
    <numFmt numFmtId="202" formatCode="0.0"/>
  </numFmts>
  <fonts count="38">
    <font>
      <sz val="9"/>
      <name val="Arial"/>
      <family val="2"/>
    </font>
    <font>
      <sz val="11"/>
      <color indexed="8"/>
      <name val="ＭＳ Ｐゴシック"/>
      <family val="3"/>
    </font>
    <font>
      <sz val="11"/>
      <color indexed="9"/>
      <name val="ＭＳ Ｐゴシック"/>
      <family val="3"/>
    </font>
    <font>
      <u val="single"/>
      <sz val="9"/>
      <color indexed="12"/>
      <name val="Arial"/>
      <family val="2"/>
    </font>
    <font>
      <u val="single"/>
      <sz val="8"/>
      <color indexed="36"/>
      <name val="Arial"/>
      <family val="2"/>
    </font>
    <font>
      <sz val="8"/>
      <name val="Arial"/>
      <family val="2"/>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14"/>
      <name val="ＭＳ Ｐゴシック"/>
      <family val="3"/>
    </font>
    <font>
      <sz val="11"/>
      <name val="Calibri"/>
      <family val="2"/>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8"/>
      <name val="Arial"/>
      <family val="2"/>
    </font>
    <font>
      <b/>
      <sz val="9"/>
      <name val="Arial"/>
      <family val="2"/>
    </font>
    <font>
      <u val="single"/>
      <sz val="9"/>
      <name val="Arial"/>
      <family val="2"/>
    </font>
    <font>
      <sz val="10"/>
      <name val="Arial"/>
      <family val="2"/>
    </font>
    <font>
      <sz val="11"/>
      <name val="ZapfHumnst BT"/>
      <family val="2"/>
    </font>
    <font>
      <sz val="9"/>
      <name val="ZapfHumnst BT"/>
      <family val="2"/>
    </font>
    <font>
      <sz val="9"/>
      <name val="Tahoma"/>
      <family val="2"/>
    </font>
    <font>
      <vertAlign val="superscript"/>
      <sz val="14"/>
      <name val="ZapfHumnst BT"/>
      <family val="2"/>
    </font>
    <font>
      <sz val="14"/>
      <name val="ZapfHumnst BT"/>
      <family val="2"/>
    </font>
    <font>
      <i/>
      <sz val="10"/>
      <name val="ZapfHumnst BT"/>
      <family val="2"/>
    </font>
    <font>
      <sz val="10"/>
      <name val="@Batang"/>
      <family val="1"/>
    </font>
    <font>
      <vertAlign val="superscript"/>
      <sz val="10"/>
      <name val="Arial"/>
      <family val="2"/>
    </font>
    <font>
      <sz val="12"/>
      <name val="Arial"/>
      <family val="2"/>
    </font>
    <font>
      <sz val="9"/>
      <color indexed="10"/>
      <name val="Arial"/>
      <family val="2"/>
    </font>
    <font>
      <i/>
      <sz val="11"/>
      <name val="Arial"/>
      <family val="2"/>
    </font>
    <font>
      <sz val="12"/>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57"/>
        <bgColor indexed="64"/>
      </patternFill>
    </fill>
    <fill>
      <patternFill patternType="solid">
        <fgColor indexed="23"/>
        <bgColor indexed="64"/>
      </patternFill>
    </fill>
    <fill>
      <patternFill patternType="solid">
        <fgColor indexed="46"/>
        <bgColor indexed="64"/>
      </patternFill>
    </fill>
    <fill>
      <patternFill patternType="solid">
        <fgColor indexed="48"/>
        <bgColor indexed="64"/>
      </patternFill>
    </fill>
    <fill>
      <patternFill patternType="solid">
        <fgColor indexed="30"/>
        <bgColor indexed="64"/>
      </patternFill>
    </fill>
    <fill>
      <patternFill patternType="solid">
        <fgColor theme="6" tint="-0.24997000396251678"/>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color indexed="63"/>
      </right>
      <top style="hair"/>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0" fillId="0" borderId="0" applyNumberFormat="0" applyFill="0" applyBorder="0" applyAlignment="0" applyProtection="0"/>
    <xf numFmtId="0" fontId="18" fillId="2" borderId="1" applyNumberFormat="0" applyAlignment="0" applyProtection="0"/>
    <xf numFmtId="0" fontId="9" fillId="0" borderId="2" applyNumberFormat="0" applyFill="0" applyAlignment="0" applyProtection="0"/>
    <xf numFmtId="0" fontId="0" fillId="4" borderId="3" applyNumberFormat="0" applyFont="0" applyAlignment="0" applyProtection="0"/>
    <xf numFmtId="0" fontId="10" fillId="3" borderId="1" applyNumberFormat="0" applyAlignment="0" applyProtection="0"/>
    <xf numFmtId="0" fontId="12" fillId="14"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9" fontId="0" fillId="0" borderId="0" applyFont="0" applyFill="0" applyBorder="0" applyAlignment="0" applyProtection="0"/>
    <xf numFmtId="0" fontId="14" fillId="15" borderId="0" applyNumberFormat="0" applyBorder="0" applyAlignment="0" applyProtection="0"/>
    <xf numFmtId="0" fontId="11" fillId="2" borderId="4" applyNumberFormat="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7" fillId="16" borderId="9" applyNumberFormat="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3" fillId="0" borderId="0">
      <alignment/>
      <protection/>
    </xf>
  </cellStyleXfs>
  <cellXfs count="335">
    <xf numFmtId="0" fontId="0" fillId="0" borderId="0" xfId="0" applyAlignment="1">
      <alignment/>
    </xf>
    <xf numFmtId="0" fontId="0" fillId="0" borderId="0" xfId="54">
      <alignment/>
      <protection/>
    </xf>
    <xf numFmtId="0" fontId="22" fillId="13" borderId="0" xfId="55" applyFont="1" applyFill="1" applyBorder="1" applyAlignment="1">
      <alignment horizontal="center" vertical="center" wrapText="1"/>
      <protection/>
    </xf>
    <xf numFmtId="3" fontId="0" fillId="0" borderId="0" xfId="54" applyNumberFormat="1">
      <alignment/>
      <protection/>
    </xf>
    <xf numFmtId="0" fontId="0" fillId="0" borderId="0" xfId="54" applyAlignment="1">
      <alignment horizontal="left"/>
      <protection/>
    </xf>
    <xf numFmtId="0" fontId="0" fillId="17" borderId="0" xfId="54" applyFill="1">
      <alignment/>
      <protection/>
    </xf>
    <xf numFmtId="0" fontId="0" fillId="13" borderId="0" xfId="54" applyFill="1" applyAlignment="1">
      <alignment/>
      <protection/>
    </xf>
    <xf numFmtId="3" fontId="0" fillId="13" borderId="0" xfId="54" applyNumberFormat="1" applyFill="1" applyAlignment="1">
      <alignment/>
      <protection/>
    </xf>
    <xf numFmtId="185" fontId="0" fillId="13" borderId="0" xfId="54" applyNumberFormat="1" applyFill="1" applyAlignment="1">
      <alignment/>
      <protection/>
    </xf>
    <xf numFmtId="0" fontId="0" fillId="13" borderId="0" xfId="54" applyFill="1" applyAlignment="1">
      <alignment horizontal="left"/>
      <protection/>
    </xf>
    <xf numFmtId="0" fontId="22" fillId="4" borderId="0" xfId="55" applyFont="1" applyFill="1" applyBorder="1" applyAlignment="1">
      <alignment horizontal="center" vertical="center" wrapText="1"/>
      <protection/>
    </xf>
    <xf numFmtId="0" fontId="5" fillId="13" borderId="0" xfId="55" applyFont="1" applyFill="1" applyBorder="1" applyAlignment="1">
      <alignment horizontal="center" vertical="center" wrapText="1"/>
      <protection/>
    </xf>
    <xf numFmtId="3" fontId="5" fillId="13" borderId="0" xfId="55" applyNumberFormat="1" applyFont="1" applyFill="1" applyBorder="1" applyAlignment="1">
      <alignment horizontal="center" vertical="center" wrapText="1"/>
      <protection/>
    </xf>
    <xf numFmtId="185" fontId="5" fillId="13" borderId="0" xfId="55" applyNumberFormat="1" applyFont="1" applyFill="1" applyBorder="1" applyAlignment="1">
      <alignment horizontal="center" vertical="center" wrapText="1"/>
      <protection/>
    </xf>
    <xf numFmtId="0" fontId="23" fillId="0" borderId="0" xfId="54" applyFont="1" applyAlignment="1">
      <alignment horizontal="left"/>
      <protection/>
    </xf>
    <xf numFmtId="0" fontId="23" fillId="0" borderId="0" xfId="54" applyFont="1">
      <alignment/>
      <protection/>
    </xf>
    <xf numFmtId="3" fontId="23" fillId="0" borderId="0" xfId="54" applyNumberFormat="1" applyFont="1">
      <alignment/>
      <protection/>
    </xf>
    <xf numFmtId="185" fontId="23" fillId="0" borderId="0" xfId="54" applyNumberFormat="1" applyFont="1">
      <alignment/>
      <protection/>
    </xf>
    <xf numFmtId="0" fontId="0" fillId="0" borderId="0" xfId="52">
      <alignment/>
      <protection/>
    </xf>
    <xf numFmtId="187" fontId="0" fillId="0" borderId="0" xfId="52" applyNumberFormat="1" applyFont="1">
      <alignment/>
      <protection/>
    </xf>
    <xf numFmtId="3" fontId="0" fillId="0" borderId="0" xfId="52" applyNumberFormat="1" applyFont="1" applyAlignment="1">
      <alignment horizontal="right"/>
      <protection/>
    </xf>
    <xf numFmtId="184" fontId="0" fillId="0" borderId="0" xfId="52" applyNumberFormat="1" applyFont="1">
      <alignment/>
      <protection/>
    </xf>
    <xf numFmtId="0" fontId="23" fillId="18" borderId="0" xfId="52" applyFont="1" applyFill="1" applyAlignment="1">
      <alignment vertical="center" wrapText="1"/>
      <protection/>
    </xf>
    <xf numFmtId="187" fontId="23" fillId="19" borderId="0" xfId="52" applyNumberFormat="1" applyFont="1" applyFill="1" applyAlignment="1">
      <alignment vertical="center" wrapText="1"/>
      <protection/>
    </xf>
    <xf numFmtId="0" fontId="23" fillId="19" borderId="0" xfId="52" applyFont="1" applyFill="1" applyAlignment="1">
      <alignment vertical="center" wrapText="1"/>
      <protection/>
    </xf>
    <xf numFmtId="0" fontId="22" fillId="13" borderId="0" xfId="55" applyFont="1" applyFill="1" applyBorder="1" applyAlignment="1">
      <alignment horizontal="left" vertical="center" wrapText="1"/>
      <protection/>
    </xf>
    <xf numFmtId="3" fontId="5" fillId="13" borderId="0" xfId="55" applyNumberFormat="1" applyFont="1" applyFill="1" applyBorder="1" applyAlignment="1">
      <alignment horizontal="right" vertical="center" wrapText="1"/>
      <protection/>
    </xf>
    <xf numFmtId="184" fontId="5" fillId="13" borderId="0" xfId="55" applyNumberFormat="1" applyFont="1" applyFill="1" applyBorder="1" applyAlignment="1">
      <alignment horizontal="center" vertical="center" wrapText="1"/>
      <protection/>
    </xf>
    <xf numFmtId="188" fontId="5" fillId="13" borderId="0" xfId="55" applyNumberFormat="1" applyFont="1" applyFill="1" applyBorder="1" applyAlignment="1">
      <alignment horizontal="center" vertical="center" wrapText="1"/>
      <protection/>
    </xf>
    <xf numFmtId="0" fontId="5" fillId="13" borderId="0" xfId="55" applyNumberFormat="1" applyFont="1" applyFill="1" applyBorder="1" applyAlignment="1">
      <alignment horizontal="center" vertical="center" wrapText="1"/>
      <protection/>
    </xf>
    <xf numFmtId="0" fontId="22" fillId="13" borderId="0" xfId="55" applyFont="1" applyFill="1" applyBorder="1" applyAlignment="1">
      <alignment horizontal="right" vertical="center" wrapText="1"/>
      <protection/>
    </xf>
    <xf numFmtId="2" fontId="5" fillId="13" borderId="0" xfId="55" applyNumberFormat="1" applyFont="1" applyFill="1" applyBorder="1" applyAlignment="1">
      <alignment horizontal="center" vertical="center" wrapText="1"/>
      <protection/>
    </xf>
    <xf numFmtId="0" fontId="23" fillId="0" borderId="0" xfId="52" applyFont="1">
      <alignment/>
      <protection/>
    </xf>
    <xf numFmtId="2" fontId="23" fillId="0" borderId="0" xfId="52" applyNumberFormat="1" applyFont="1">
      <alignment/>
      <protection/>
    </xf>
    <xf numFmtId="184" fontId="23" fillId="0" borderId="0" xfId="52" applyNumberFormat="1" applyFont="1">
      <alignment/>
      <protection/>
    </xf>
    <xf numFmtId="188" fontId="23" fillId="0" borderId="0" xfId="52" applyNumberFormat="1" applyFont="1">
      <alignment/>
      <protection/>
    </xf>
    <xf numFmtId="0" fontId="23" fillId="0" borderId="0" xfId="52" applyNumberFormat="1" applyFont="1">
      <alignment/>
      <protection/>
    </xf>
    <xf numFmtId="0" fontId="23" fillId="0" borderId="0" xfId="52" applyFont="1" applyAlignment="1">
      <alignment horizontal="right"/>
      <protection/>
    </xf>
    <xf numFmtId="0" fontId="23" fillId="0" borderId="0" xfId="52" applyFont="1" applyAlignment="1">
      <alignment horizontal="left"/>
      <protection/>
    </xf>
    <xf numFmtId="3" fontId="23" fillId="0" borderId="0" xfId="52" applyNumberFormat="1" applyFont="1" applyAlignment="1">
      <alignment horizontal="right"/>
      <protection/>
    </xf>
    <xf numFmtId="0" fontId="23" fillId="0" borderId="0" xfId="52" applyFont="1" applyAlignment="1">
      <alignment wrapText="1"/>
      <protection/>
    </xf>
    <xf numFmtId="187" fontId="0" fillId="0" borderId="0" xfId="0" applyNumberFormat="1" applyAlignment="1">
      <alignment/>
    </xf>
    <xf numFmtId="1" fontId="23" fillId="18" borderId="0" xfId="52" applyNumberFormat="1" applyFont="1" applyFill="1" applyAlignment="1">
      <alignment vertical="center" wrapText="1"/>
      <protection/>
    </xf>
    <xf numFmtId="1" fontId="23" fillId="0" borderId="0" xfId="52" applyNumberFormat="1" applyFont="1">
      <alignment/>
      <protection/>
    </xf>
    <xf numFmtId="1" fontId="0" fillId="0" borderId="0" xfId="0" applyNumberFormat="1" applyAlignment="1">
      <alignment/>
    </xf>
    <xf numFmtId="0" fontId="22" fillId="13" borderId="0" xfId="55" applyFont="1" applyFill="1" applyBorder="1" applyAlignment="1">
      <alignment horizontal="center" vertical="center"/>
      <protection/>
    </xf>
    <xf numFmtId="0" fontId="23" fillId="0" borderId="0" xfId="52" applyFont="1" applyAlignment="1">
      <alignment/>
      <protection/>
    </xf>
    <xf numFmtId="0" fontId="0" fillId="0" borderId="0" xfId="0" applyAlignment="1">
      <alignment/>
    </xf>
    <xf numFmtId="0" fontId="5" fillId="0" borderId="10" xfId="55" applyFont="1" applyFill="1" applyBorder="1" applyAlignment="1">
      <alignment horizontal="center"/>
      <protection/>
    </xf>
    <xf numFmtId="0" fontId="5" fillId="0" borderId="10" xfId="55" applyFont="1" applyFill="1" applyBorder="1">
      <alignment/>
      <protection/>
    </xf>
    <xf numFmtId="0" fontId="5" fillId="0" borderId="11" xfId="55" applyFont="1" applyFill="1" applyBorder="1">
      <alignment/>
      <protection/>
    </xf>
    <xf numFmtId="0" fontId="0" fillId="0" borderId="0" xfId="54" applyFont="1" applyFill="1" applyAlignment="1">
      <alignment horizontal="right"/>
      <protection/>
    </xf>
    <xf numFmtId="0" fontId="0" fillId="0" borderId="0" xfId="54" applyFont="1" applyFill="1" applyAlignment="1">
      <alignment horizontal="left"/>
      <protection/>
    </xf>
    <xf numFmtId="0" fontId="0" fillId="0" borderId="0" xfId="0" applyFont="1" applyAlignment="1">
      <alignment/>
    </xf>
    <xf numFmtId="0" fontId="5" fillId="0" borderId="10" xfId="55" applyFont="1" applyBorder="1" applyAlignment="1">
      <alignment horizontal="center"/>
      <protection/>
    </xf>
    <xf numFmtId="0" fontId="5" fillId="0" borderId="10" xfId="55" applyFont="1" applyBorder="1">
      <alignment/>
      <protection/>
    </xf>
    <xf numFmtId="0" fontId="5" fillId="0" borderId="11" xfId="55" applyFont="1" applyBorder="1">
      <alignment/>
      <protection/>
    </xf>
    <xf numFmtId="0" fontId="0" fillId="0" borderId="0" xfId="54" applyFont="1" applyAlignment="1">
      <alignment horizontal="right"/>
      <protection/>
    </xf>
    <xf numFmtId="0" fontId="0" fillId="0" borderId="0" xfId="54" applyFont="1" applyAlignment="1">
      <alignment horizontal="left"/>
      <protection/>
    </xf>
    <xf numFmtId="0" fontId="0" fillId="0" borderId="0" xfId="54" applyFont="1">
      <alignment/>
      <protection/>
    </xf>
    <xf numFmtId="3" fontId="0" fillId="0" borderId="0" xfId="54" applyNumberFormat="1" applyFont="1" applyFill="1" applyAlignment="1">
      <alignment horizontal="right"/>
      <protection/>
    </xf>
    <xf numFmtId="185" fontId="0" fillId="2" borderId="0" xfId="54" applyNumberFormat="1" applyFont="1" applyFill="1" applyAlignment="1">
      <alignment horizontal="right"/>
      <protection/>
    </xf>
    <xf numFmtId="0" fontId="0" fillId="0" borderId="0" xfId="0" applyFont="1" applyFill="1" applyAlignment="1">
      <alignment/>
    </xf>
    <xf numFmtId="0" fontId="0" fillId="0" borderId="0" xfId="54" applyFont="1" applyFill="1" applyAlignment="1">
      <alignment horizontal="right"/>
      <protection/>
    </xf>
    <xf numFmtId="0" fontId="0" fillId="0" borderId="0" xfId="54" applyFont="1" applyFill="1" applyAlignment="1">
      <alignment horizontal="right"/>
      <protection/>
    </xf>
    <xf numFmtId="3" fontId="0" fillId="0" borderId="0" xfId="54" applyNumberFormat="1" applyFont="1" applyFill="1" applyAlignment="1">
      <alignment horizontal="right"/>
      <protection/>
    </xf>
    <xf numFmtId="0" fontId="0" fillId="0" borderId="0" xfId="54" applyFont="1" applyAlignment="1">
      <alignment horizontal="right"/>
      <protection/>
    </xf>
    <xf numFmtId="185" fontId="0" fillId="0" borderId="0" xfId="54" applyNumberFormat="1" applyFont="1" applyFill="1" applyAlignment="1">
      <alignment horizontal="right"/>
      <protection/>
    </xf>
    <xf numFmtId="0" fontId="0" fillId="0" borderId="0" xfId="0" applyFont="1" applyAlignment="1">
      <alignment/>
    </xf>
    <xf numFmtId="0" fontId="0" fillId="0" borderId="0" xfId="54" applyFont="1" applyAlignment="1">
      <alignment horizontal="right"/>
      <protection/>
    </xf>
    <xf numFmtId="3" fontId="0" fillId="0" borderId="0" xfId="54" applyNumberFormat="1" applyFont="1" applyFill="1" applyAlignment="1">
      <alignment horizontal="right"/>
      <protection/>
    </xf>
    <xf numFmtId="185" fontId="0" fillId="0" borderId="0" xfId="54" applyNumberFormat="1" applyFont="1" applyFill="1" applyAlignment="1">
      <alignment horizontal="right"/>
      <protection/>
    </xf>
    <xf numFmtId="0" fontId="0" fillId="0" borderId="0" xfId="54" applyFont="1" applyAlignment="1">
      <alignment horizontal="left"/>
      <protection/>
    </xf>
    <xf numFmtId="0" fontId="0" fillId="0" borderId="0" xfId="0" applyFont="1" applyAlignment="1">
      <alignment/>
    </xf>
    <xf numFmtId="0" fontId="0" fillId="2" borderId="0" xfId="54" applyFont="1" applyFill="1" applyAlignment="1">
      <alignment horizontal="right"/>
      <protection/>
    </xf>
    <xf numFmtId="185" fontId="0" fillId="0" borderId="0" xfId="54" applyNumberFormat="1" applyFont="1" applyFill="1" applyAlignment="1">
      <alignment horizontal="right"/>
      <protection/>
    </xf>
    <xf numFmtId="0" fontId="0" fillId="0" borderId="0" xfId="54" applyFont="1" applyAlignment="1">
      <alignment horizontal="right" wrapText="1"/>
      <protection/>
    </xf>
    <xf numFmtId="0" fontId="0" fillId="0" borderId="0" xfId="54" applyFont="1">
      <alignment/>
      <protection/>
    </xf>
    <xf numFmtId="3" fontId="0" fillId="0" borderId="0" xfId="54" applyNumberFormat="1" applyFont="1">
      <alignment/>
      <protection/>
    </xf>
    <xf numFmtId="0" fontId="0" fillId="2" borderId="0" xfId="54" applyFont="1" applyFill="1" applyAlignment="1">
      <alignment horizontal="right"/>
      <protection/>
    </xf>
    <xf numFmtId="0" fontId="0" fillId="0" borderId="0" xfId="54" applyFont="1" applyFill="1">
      <alignment/>
      <protection/>
    </xf>
    <xf numFmtId="0" fontId="0" fillId="0" borderId="0" xfId="54" applyNumberFormat="1" applyFont="1" applyAlignment="1">
      <alignment horizontal="left"/>
      <protection/>
    </xf>
    <xf numFmtId="0" fontId="0" fillId="0" borderId="0" xfId="54" applyFont="1" applyAlignment="1" applyProtection="1">
      <alignment/>
      <protection locked="0"/>
    </xf>
    <xf numFmtId="0" fontId="0" fillId="0" borderId="0" xfId="54" applyFont="1" applyFill="1">
      <alignment/>
      <protection/>
    </xf>
    <xf numFmtId="0" fontId="0" fillId="0" borderId="0" xfId="54" applyFont="1" applyAlignment="1" applyProtection="1">
      <alignment/>
      <protection locked="0"/>
    </xf>
    <xf numFmtId="0" fontId="0" fillId="2" borderId="0" xfId="54" applyFont="1" applyFill="1">
      <alignment/>
      <protection/>
    </xf>
    <xf numFmtId="20" fontId="0" fillId="0" borderId="0" xfId="54" applyNumberFormat="1" applyFont="1" applyAlignment="1" applyProtection="1">
      <alignment/>
      <protection locked="0"/>
    </xf>
    <xf numFmtId="3" fontId="0" fillId="0" borderId="0" xfId="54" applyNumberFormat="1" applyFont="1">
      <alignment/>
      <protection/>
    </xf>
    <xf numFmtId="0" fontId="0" fillId="0" borderId="0" xfId="54" applyFont="1" applyFill="1" applyAlignment="1">
      <alignment horizontal="left"/>
      <protection/>
    </xf>
    <xf numFmtId="0" fontId="0" fillId="0" borderId="0" xfId="0" applyFont="1" applyFill="1" applyAlignment="1">
      <alignment/>
    </xf>
    <xf numFmtId="0" fontId="0" fillId="0" borderId="0" xfId="54" applyNumberFormat="1" applyFont="1" applyFill="1">
      <alignment/>
      <protection/>
    </xf>
    <xf numFmtId="0" fontId="0" fillId="0" borderId="0" xfId="54" applyFont="1">
      <alignment/>
      <protection/>
    </xf>
    <xf numFmtId="0" fontId="0" fillId="0" borderId="0" xfId="54" applyFont="1" applyFill="1" applyAlignment="1">
      <alignment horizontal="right"/>
      <protection/>
    </xf>
    <xf numFmtId="3" fontId="0" fillId="0" borderId="0" xfId="54" applyNumberFormat="1" applyFont="1" applyFill="1" applyAlignment="1">
      <alignment horizontal="right"/>
      <protection/>
    </xf>
    <xf numFmtId="185" fontId="0" fillId="0" borderId="0" xfId="54" applyNumberFormat="1" applyFont="1" applyFill="1" applyAlignment="1">
      <alignment horizontal="right"/>
      <protection/>
    </xf>
    <xf numFmtId="0" fontId="0" fillId="0" borderId="0" xfId="54" applyFont="1" applyAlignment="1">
      <alignment horizontal="left"/>
      <protection/>
    </xf>
    <xf numFmtId="0" fontId="0" fillId="0" borderId="0" xfId="0" applyFont="1" applyAlignment="1">
      <alignment/>
    </xf>
    <xf numFmtId="3" fontId="0" fillId="0" borderId="0" xfId="54" applyNumberFormat="1" applyFont="1" applyFill="1" applyAlignment="1">
      <alignment horizontal="left"/>
      <protection/>
    </xf>
    <xf numFmtId="3" fontId="0" fillId="2" borderId="0" xfId="54" applyNumberFormat="1" applyFont="1" applyFill="1" applyAlignment="1">
      <alignment horizontal="right"/>
      <protection/>
    </xf>
    <xf numFmtId="0" fontId="25" fillId="0" borderId="0" xfId="54" applyFont="1">
      <alignment/>
      <protection/>
    </xf>
    <xf numFmtId="0" fontId="0" fillId="0" borderId="0" xfId="54" applyFont="1">
      <alignment/>
      <protection/>
    </xf>
    <xf numFmtId="0" fontId="0" fillId="0" borderId="0" xfId="54" applyFont="1" applyFill="1" applyAlignment="1">
      <alignment horizontal="right"/>
      <protection/>
    </xf>
    <xf numFmtId="3" fontId="0" fillId="0" borderId="0" xfId="54" applyNumberFormat="1" applyFont="1">
      <alignment/>
      <protection/>
    </xf>
    <xf numFmtId="3" fontId="0" fillId="0" borderId="0" xfId="54" applyNumberFormat="1" applyFont="1" applyFill="1" applyAlignment="1">
      <alignment horizontal="right"/>
      <protection/>
    </xf>
    <xf numFmtId="185" fontId="0" fillId="0" borderId="0" xfId="54" applyNumberFormat="1" applyFont="1" applyFill="1" applyAlignment="1">
      <alignment horizontal="right"/>
      <protection/>
    </xf>
    <xf numFmtId="0" fontId="0" fillId="0" borderId="0" xfId="0" applyFont="1" applyAlignment="1">
      <alignment/>
    </xf>
    <xf numFmtId="0" fontId="0" fillId="0" borderId="0" xfId="54" applyFont="1" applyAlignment="1">
      <alignment horizontal="left"/>
      <protection/>
    </xf>
    <xf numFmtId="0" fontId="0" fillId="0" borderId="0" xfId="54" applyFont="1" applyAlignment="1" applyProtection="1">
      <alignment horizontal="left"/>
      <protection locked="0"/>
    </xf>
    <xf numFmtId="0" fontId="0" fillId="0" borderId="0" xfId="54" applyFont="1" applyFill="1" applyAlignment="1">
      <alignment/>
      <protection/>
    </xf>
    <xf numFmtId="2" fontId="0" fillId="0" borderId="0" xfId="54" applyNumberFormat="1" applyFont="1" applyAlignment="1" applyProtection="1">
      <alignment/>
      <protection locked="0"/>
    </xf>
    <xf numFmtId="0" fontId="0" fillId="0" borderId="0" xfId="54" applyFont="1" applyAlignment="1">
      <alignment/>
      <protection/>
    </xf>
    <xf numFmtId="3" fontId="0" fillId="0" borderId="0" xfId="54" applyNumberFormat="1" applyFont="1" applyFill="1" applyAlignment="1">
      <alignment horizontal="right" wrapText="1"/>
      <protection/>
    </xf>
    <xf numFmtId="0" fontId="0" fillId="0" borderId="0" xfId="54" applyFont="1">
      <alignment/>
      <protection/>
    </xf>
    <xf numFmtId="0" fontId="0" fillId="0" borderId="0" xfId="54" applyFont="1" applyFill="1" applyAlignment="1">
      <alignment horizontal="right"/>
      <protection/>
    </xf>
    <xf numFmtId="3" fontId="0" fillId="0" borderId="0" xfId="54" applyNumberFormat="1" applyFont="1" applyFill="1" applyAlignment="1">
      <alignment horizontal="right"/>
      <protection/>
    </xf>
    <xf numFmtId="185" fontId="0" fillId="0" borderId="0" xfId="54" applyNumberFormat="1" applyFont="1" applyFill="1" applyAlignment="1">
      <alignment horizontal="right"/>
      <protection/>
    </xf>
    <xf numFmtId="0" fontId="0" fillId="0" borderId="0" xfId="54" applyFont="1" applyAlignment="1">
      <alignment horizontal="left"/>
      <protection/>
    </xf>
    <xf numFmtId="0" fontId="0" fillId="0" borderId="0" xfId="0" applyFont="1" applyAlignment="1">
      <alignment/>
    </xf>
    <xf numFmtId="10" fontId="0" fillId="0" borderId="0" xfId="54" applyNumberFormat="1" applyFont="1" applyAlignment="1" applyProtection="1">
      <alignment/>
      <protection locked="0"/>
    </xf>
    <xf numFmtId="0" fontId="0" fillId="0" borderId="0" xfId="54" applyFont="1">
      <alignment/>
      <protection/>
    </xf>
    <xf numFmtId="0" fontId="0" fillId="0" borderId="0" xfId="54" applyFont="1" applyFill="1" applyAlignment="1">
      <alignment horizontal="right"/>
      <protection/>
    </xf>
    <xf numFmtId="0" fontId="26" fillId="0" borderId="0" xfId="54" applyFont="1" applyAlignment="1">
      <alignment horizontal="justify"/>
      <protection/>
    </xf>
    <xf numFmtId="3" fontId="0" fillId="0" borderId="0" xfId="54" applyNumberFormat="1" applyFont="1">
      <alignment/>
      <protection/>
    </xf>
    <xf numFmtId="3" fontId="0" fillId="0" borderId="0" xfId="54" applyNumberFormat="1" applyFont="1" applyFill="1" applyAlignment="1">
      <alignment horizontal="right"/>
      <protection/>
    </xf>
    <xf numFmtId="185" fontId="0" fillId="0" borderId="0" xfId="54" applyNumberFormat="1" applyFont="1" applyFill="1" applyAlignment="1">
      <alignment horizontal="right"/>
      <protection/>
    </xf>
    <xf numFmtId="0" fontId="0" fillId="0" borderId="0" xfId="54" applyFont="1" applyAlignment="1">
      <alignment horizontal="left"/>
      <protection/>
    </xf>
    <xf numFmtId="0" fontId="0" fillId="0" borderId="0" xfId="0" applyFont="1" applyAlignment="1">
      <alignment/>
    </xf>
    <xf numFmtId="0" fontId="0" fillId="2" borderId="0" xfId="54" applyFont="1" applyFill="1">
      <alignment/>
      <protection/>
    </xf>
    <xf numFmtId="0" fontId="5" fillId="2" borderId="10" xfId="55" applyFont="1" applyFill="1" applyBorder="1" applyAlignment="1">
      <alignment horizontal="center"/>
      <protection/>
    </xf>
    <xf numFmtId="0" fontId="5" fillId="2" borderId="10" xfId="55" applyFont="1" applyFill="1" applyBorder="1">
      <alignment/>
      <protection/>
    </xf>
    <xf numFmtId="0" fontId="5" fillId="2" borderId="11" xfId="55" applyFont="1" applyFill="1" applyBorder="1">
      <alignment/>
      <protection/>
    </xf>
    <xf numFmtId="0" fontId="0" fillId="0" borderId="0" xfId="54" applyFont="1">
      <alignment/>
      <protection/>
    </xf>
    <xf numFmtId="0" fontId="0" fillId="0" borderId="0" xfId="54" applyFont="1" applyFill="1" applyAlignment="1">
      <alignment horizontal="right"/>
      <protection/>
    </xf>
    <xf numFmtId="3" fontId="0" fillId="0" borderId="0" xfId="54" applyNumberFormat="1" applyFont="1" applyFill="1" applyAlignment="1">
      <alignment horizontal="right"/>
      <protection/>
    </xf>
    <xf numFmtId="185" fontId="0" fillId="0" borderId="0" xfId="54" applyNumberFormat="1" applyFont="1" applyFill="1" applyAlignment="1">
      <alignment horizontal="right"/>
      <protection/>
    </xf>
    <xf numFmtId="0" fontId="0" fillId="0" borderId="0" xfId="54" applyFont="1" applyAlignment="1">
      <alignment horizontal="left"/>
      <protection/>
    </xf>
    <xf numFmtId="0" fontId="0" fillId="0" borderId="0" xfId="0" applyFont="1" applyAlignment="1">
      <alignment/>
    </xf>
    <xf numFmtId="0" fontId="0" fillId="0" borderId="0" xfId="54" applyNumberFormat="1" applyFont="1" applyAlignment="1">
      <alignment horizontal="left"/>
      <protection/>
    </xf>
    <xf numFmtId="0" fontId="0" fillId="0" borderId="0" xfId="54" applyNumberFormat="1" applyFont="1">
      <alignment/>
      <protection/>
    </xf>
    <xf numFmtId="3" fontId="0" fillId="2" borderId="0" xfId="54" applyNumberFormat="1" applyFont="1" applyFill="1" applyAlignment="1">
      <alignment horizontal="right"/>
      <protection/>
    </xf>
    <xf numFmtId="0" fontId="0" fillId="0" borderId="0" xfId="54" applyFont="1" applyAlignment="1" quotePrefix="1">
      <alignment horizontal="left"/>
      <protection/>
    </xf>
    <xf numFmtId="3" fontId="0" fillId="0" borderId="0" xfId="54" applyNumberFormat="1" applyFont="1" applyFill="1" applyAlignment="1">
      <alignment horizontal="right"/>
      <protection/>
    </xf>
    <xf numFmtId="185" fontId="0" fillId="0" borderId="0" xfId="54" applyNumberFormat="1" applyFont="1" applyFill="1" applyAlignment="1">
      <alignment horizontal="right"/>
      <protection/>
    </xf>
    <xf numFmtId="0" fontId="0" fillId="0" borderId="0" xfId="54" applyFont="1">
      <alignment/>
      <protection/>
    </xf>
    <xf numFmtId="0" fontId="0" fillId="0" borderId="0" xfId="54" applyFont="1" applyAlignment="1">
      <alignment horizontal="left"/>
      <protection/>
    </xf>
    <xf numFmtId="0" fontId="0" fillId="0" borderId="0" xfId="0" applyFont="1" applyAlignment="1">
      <alignment/>
    </xf>
    <xf numFmtId="0" fontId="0" fillId="0" borderId="0" xfId="54" applyFont="1">
      <alignment/>
      <protection/>
    </xf>
    <xf numFmtId="0" fontId="0" fillId="0" borderId="0" xfId="54" applyFont="1" applyFill="1" applyAlignment="1">
      <alignment horizontal="right"/>
      <protection/>
    </xf>
    <xf numFmtId="3" fontId="0" fillId="0" borderId="0" xfId="54" applyNumberFormat="1" applyFont="1" applyFill="1" applyAlignment="1">
      <alignment horizontal="right"/>
      <protection/>
    </xf>
    <xf numFmtId="185" fontId="0" fillId="0" borderId="0" xfId="54" applyNumberFormat="1" applyFont="1" applyFill="1" applyAlignment="1">
      <alignment horizontal="right"/>
      <protection/>
    </xf>
    <xf numFmtId="0" fontId="0" fillId="0" borderId="0" xfId="54" applyFont="1" applyAlignment="1" applyProtection="1">
      <alignment/>
      <protection locked="0"/>
    </xf>
    <xf numFmtId="0" fontId="0" fillId="0" borderId="0" xfId="54" applyFont="1" applyAlignment="1">
      <alignment horizontal="left"/>
      <protection/>
    </xf>
    <xf numFmtId="0" fontId="0" fillId="0" borderId="0" xfId="0" applyFont="1" applyAlignment="1">
      <alignment/>
    </xf>
    <xf numFmtId="3" fontId="0" fillId="0" borderId="0" xfId="54" applyNumberFormat="1" applyFont="1" applyFill="1" applyAlignment="1">
      <alignment horizontal="left"/>
      <protection/>
    </xf>
    <xf numFmtId="3" fontId="0" fillId="2" borderId="0" xfId="54" applyNumberFormat="1" applyFont="1" applyFill="1">
      <alignment/>
      <protection/>
    </xf>
    <xf numFmtId="0" fontId="28" fillId="0" borderId="0" xfId="54" applyFont="1">
      <alignment/>
      <protection/>
    </xf>
    <xf numFmtId="0" fontId="0" fillId="0" borderId="0" xfId="54" applyFont="1">
      <alignment/>
      <protection/>
    </xf>
    <xf numFmtId="0" fontId="0" fillId="0" borderId="0" xfId="54" applyFont="1" applyAlignment="1">
      <alignment horizontal="left"/>
      <protection/>
    </xf>
    <xf numFmtId="0" fontId="0" fillId="0" borderId="0" xfId="0" applyFont="1" applyAlignment="1">
      <alignment/>
    </xf>
    <xf numFmtId="3" fontId="0" fillId="0" borderId="0" xfId="54" applyNumberFormat="1" applyFont="1" applyAlignment="1">
      <alignment horizontal="right"/>
      <protection/>
    </xf>
    <xf numFmtId="0" fontId="0" fillId="0" borderId="0" xfId="54" applyFont="1" applyAlignment="1" applyProtection="1">
      <alignment wrapText="1"/>
      <protection locked="0"/>
    </xf>
    <xf numFmtId="185" fontId="0" fillId="2" borderId="0" xfId="54" applyNumberFormat="1" applyFont="1" applyFill="1" applyAlignment="1">
      <alignment horizontal="right"/>
      <protection/>
    </xf>
    <xf numFmtId="3" fontId="0" fillId="0" borderId="0" xfId="54" applyNumberFormat="1" applyFont="1" applyAlignment="1">
      <alignment horizontal="right"/>
      <protection/>
    </xf>
    <xf numFmtId="185" fontId="0" fillId="2" borderId="0" xfId="54" applyNumberFormat="1" applyFont="1" applyFill="1">
      <alignment/>
      <protection/>
    </xf>
    <xf numFmtId="185" fontId="0" fillId="0" borderId="0" xfId="54" applyNumberFormat="1" applyFont="1">
      <alignment/>
      <protection/>
    </xf>
    <xf numFmtId="3" fontId="0" fillId="0" borderId="0" xfId="54" applyNumberFormat="1" applyFont="1" applyAlignment="1">
      <alignment horizontal="right"/>
      <protection/>
    </xf>
    <xf numFmtId="0" fontId="0" fillId="2" borderId="0" xfId="54" applyFont="1" applyFill="1" applyAlignment="1">
      <alignment horizontal="left"/>
      <protection/>
    </xf>
    <xf numFmtId="0" fontId="0" fillId="0" borderId="0" xfId="54" applyFont="1" applyBorder="1">
      <alignment/>
      <protection/>
    </xf>
    <xf numFmtId="0" fontId="27" fillId="0" borderId="0" xfId="54" applyFont="1">
      <alignment/>
      <protection/>
    </xf>
    <xf numFmtId="3" fontId="0" fillId="0" borderId="0" xfId="54" applyNumberFormat="1" applyFont="1" applyFill="1" applyAlignment="1" applyProtection="1">
      <alignment horizontal="right"/>
      <protection locked="0"/>
    </xf>
    <xf numFmtId="3" fontId="0" fillId="2" borderId="0" xfId="54" applyNumberFormat="1" applyFont="1" applyFill="1">
      <alignment/>
      <protection/>
    </xf>
    <xf numFmtId="0" fontId="0" fillId="0" borderId="0" xfId="54" applyNumberFormat="1" applyFont="1" applyAlignment="1" applyProtection="1">
      <alignment/>
      <protection locked="0"/>
    </xf>
    <xf numFmtId="3" fontId="0" fillId="0" borderId="0" xfId="54" applyNumberFormat="1" applyFont="1" applyFill="1">
      <alignment/>
      <protection/>
    </xf>
    <xf numFmtId="0" fontId="0" fillId="0" borderId="0" xfId="54" applyFont="1" applyFill="1" applyAlignment="1" applyProtection="1">
      <alignment/>
      <protection locked="0"/>
    </xf>
    <xf numFmtId="0" fontId="5" fillId="13" borderId="0" xfId="55" applyFont="1" applyFill="1" applyBorder="1" applyAlignment="1">
      <alignment horizontal="left" vertical="center" wrapText="1"/>
      <protection/>
    </xf>
    <xf numFmtId="0" fontId="0" fillId="0" borderId="0" xfId="54" applyFont="1" applyAlignment="1">
      <alignment horizontal="left"/>
      <protection/>
    </xf>
    <xf numFmtId="0" fontId="24" fillId="0" borderId="0" xfId="45" applyFont="1" applyAlignment="1" applyProtection="1">
      <alignment horizontal="left"/>
      <protection/>
    </xf>
    <xf numFmtId="0" fontId="25" fillId="0" borderId="0" xfId="54" applyFont="1" applyAlignment="1">
      <alignment horizontal="left"/>
      <protection/>
    </xf>
    <xf numFmtId="2" fontId="0" fillId="0" borderId="0" xfId="54" applyNumberFormat="1" applyFont="1" applyAlignment="1" applyProtection="1">
      <alignment horizontal="left"/>
      <protection locked="0"/>
    </xf>
    <xf numFmtId="49" fontId="26" fillId="0" borderId="0" xfId="54" applyNumberFormat="1" applyFont="1" applyAlignment="1" applyProtection="1">
      <alignment horizontal="left"/>
      <protection locked="0"/>
    </xf>
    <xf numFmtId="2" fontId="0" fillId="0" borderId="0" xfId="54" applyNumberFormat="1" applyFont="1" applyAlignment="1" applyProtection="1">
      <alignment horizontal="left"/>
      <protection locked="0"/>
    </xf>
    <xf numFmtId="0" fontId="0" fillId="0" borderId="0" xfId="0" applyAlignment="1">
      <alignment horizontal="left"/>
    </xf>
    <xf numFmtId="0" fontId="0" fillId="0" borderId="0" xfId="54" applyFont="1" applyFill="1" applyAlignment="1">
      <alignment horizontal="left"/>
      <protection/>
    </xf>
    <xf numFmtId="0" fontId="27" fillId="0" borderId="0" xfId="54" applyFont="1" applyFill="1" applyAlignment="1">
      <alignment horizontal="left"/>
      <protection/>
    </xf>
    <xf numFmtId="0" fontId="0" fillId="0" borderId="0" xfId="54" applyFont="1" applyBorder="1" applyAlignment="1">
      <alignment horizontal="left" vertical="top" wrapText="1"/>
      <protection/>
    </xf>
    <xf numFmtId="0" fontId="0" fillId="0" borderId="0" xfId="54" applyFont="1" applyFill="1" applyAlignment="1" applyProtection="1">
      <alignment horizontal="left"/>
      <protection locked="0"/>
    </xf>
    <xf numFmtId="3" fontId="0" fillId="0" borderId="0" xfId="52" applyNumberFormat="1" applyFont="1" applyFill="1" applyAlignment="1">
      <alignment horizontal="right"/>
      <protection/>
    </xf>
    <xf numFmtId="3" fontId="0" fillId="0" borderId="0" xfId="52" applyNumberFormat="1" applyFont="1" applyAlignment="1">
      <alignment horizontal="right"/>
      <protection/>
    </xf>
    <xf numFmtId="1" fontId="0" fillId="0" borderId="0" xfId="52" applyNumberFormat="1" applyFont="1">
      <alignment/>
      <protection/>
    </xf>
    <xf numFmtId="0" fontId="0" fillId="0" borderId="0" xfId="53" applyFont="1">
      <alignment/>
      <protection/>
    </xf>
    <xf numFmtId="187" fontId="0" fillId="0" borderId="0" xfId="52" applyNumberFormat="1" applyFont="1">
      <alignment/>
      <protection/>
    </xf>
    <xf numFmtId="0" fontId="0" fillId="0" borderId="0" xfId="52" applyFont="1">
      <alignment/>
      <protection/>
    </xf>
    <xf numFmtId="0" fontId="0" fillId="0" borderId="0" xfId="52" applyFont="1" applyFill="1" applyAlignment="1">
      <alignment horizontal="left"/>
      <protection/>
    </xf>
    <xf numFmtId="3" fontId="0" fillId="0" borderId="0" xfId="52" applyNumberFormat="1" applyFont="1" applyFill="1" applyAlignment="1">
      <alignment horizontal="right"/>
      <protection/>
    </xf>
    <xf numFmtId="184" fontId="0" fillId="0" borderId="0" xfId="52" applyNumberFormat="1" applyFont="1" applyFill="1" applyAlignment="1">
      <alignment horizontal="right"/>
      <protection/>
    </xf>
    <xf numFmtId="188" fontId="0" fillId="0" borderId="0" xfId="52" applyNumberFormat="1" applyFont="1" applyFill="1" applyAlignment="1">
      <alignment horizontal="right"/>
      <protection/>
    </xf>
    <xf numFmtId="0" fontId="0" fillId="0" borderId="0" xfId="52" applyNumberFormat="1" applyFont="1" applyFill="1" applyAlignment="1">
      <alignment horizontal="right"/>
      <protection/>
    </xf>
    <xf numFmtId="2" fontId="0" fillId="0" borderId="0" xfId="52" applyNumberFormat="1" applyFont="1" applyFill="1" applyAlignment="1">
      <alignment horizontal="right"/>
      <protection/>
    </xf>
    <xf numFmtId="0" fontId="0" fillId="0" borderId="0" xfId="52" applyFont="1" applyFill="1" applyAlignment="1">
      <alignment horizontal="right"/>
      <protection/>
    </xf>
    <xf numFmtId="2" fontId="0" fillId="0" borderId="0" xfId="52" applyNumberFormat="1" applyFont="1">
      <alignment/>
      <protection/>
    </xf>
    <xf numFmtId="188" fontId="0" fillId="0" borderId="0" xfId="52" applyNumberFormat="1" applyFont="1">
      <alignment/>
      <protection/>
    </xf>
    <xf numFmtId="0" fontId="0" fillId="0" borderId="0" xfId="52" applyNumberFormat="1" applyFont="1">
      <alignment/>
      <protection/>
    </xf>
    <xf numFmtId="0" fontId="0" fillId="0" borderId="0" xfId="52" applyFont="1" applyAlignment="1">
      <alignment horizontal="right"/>
      <protection/>
    </xf>
    <xf numFmtId="0" fontId="0" fillId="0" borderId="0" xfId="52" applyFont="1" applyAlignment="1">
      <alignment/>
      <protection/>
    </xf>
    <xf numFmtId="1" fontId="0" fillId="0" borderId="0" xfId="52" applyNumberFormat="1" applyFont="1" applyFill="1">
      <alignment/>
      <protection/>
    </xf>
    <xf numFmtId="187" fontId="0" fillId="0" borderId="0" xfId="52" applyNumberFormat="1" applyFont="1" applyFill="1">
      <alignment/>
      <protection/>
    </xf>
    <xf numFmtId="0" fontId="0" fillId="0" borderId="0" xfId="52" applyFont="1" applyAlignment="1">
      <alignment horizontal="left"/>
      <protection/>
    </xf>
    <xf numFmtId="1" fontId="0" fillId="0" borderId="0" xfId="52" applyNumberFormat="1" applyFont="1" applyFill="1" applyAlignment="1">
      <alignment wrapText="1"/>
      <protection/>
    </xf>
    <xf numFmtId="187" fontId="0" fillId="0" borderId="0" xfId="52" applyNumberFormat="1" applyFont="1" applyFill="1" applyAlignment="1">
      <alignment wrapText="1"/>
      <protection/>
    </xf>
    <xf numFmtId="0" fontId="0" fillId="20" borderId="0" xfId="0" applyFont="1" applyFill="1" applyAlignment="1">
      <alignment/>
    </xf>
    <xf numFmtId="0" fontId="0" fillId="20" borderId="0" xfId="52" applyFont="1" applyFill="1" applyAlignment="1">
      <alignment/>
      <protection/>
    </xf>
    <xf numFmtId="1" fontId="0" fillId="0" borderId="0" xfId="52" applyNumberFormat="1" applyFont="1" applyFill="1" applyAlignment="1">
      <alignment horizontal="right"/>
      <protection/>
    </xf>
    <xf numFmtId="187" fontId="0" fillId="0" borderId="0" xfId="52" applyNumberFormat="1" applyFont="1" applyFill="1" applyAlignment="1">
      <alignment horizontal="right"/>
      <protection/>
    </xf>
    <xf numFmtId="1" fontId="0" fillId="0" borderId="0" xfId="52" applyNumberFormat="1" applyFont="1" applyAlignment="1">
      <alignment horizontal="right"/>
      <protection/>
    </xf>
    <xf numFmtId="187" fontId="0" fillId="0" borderId="0" xfId="52" applyNumberFormat="1" applyFont="1" applyAlignment="1">
      <alignment horizontal="right"/>
      <protection/>
    </xf>
    <xf numFmtId="3" fontId="0" fillId="0" borderId="0" xfId="52" applyNumberFormat="1" applyFont="1" applyAlignment="1">
      <alignment horizontal="right"/>
      <protection/>
    </xf>
    <xf numFmtId="0" fontId="0" fillId="0" borderId="0" xfId="53" applyFont="1" applyFill="1">
      <alignment/>
      <protection/>
    </xf>
    <xf numFmtId="49" fontId="0" fillId="0" borderId="0" xfId="52" applyNumberFormat="1" applyFont="1" applyFill="1" applyAlignment="1">
      <alignment horizontal="right"/>
      <protection/>
    </xf>
    <xf numFmtId="0" fontId="0" fillId="0" borderId="0" xfId="52" applyFont="1" applyFill="1">
      <alignment/>
      <protection/>
    </xf>
    <xf numFmtId="2" fontId="0" fillId="0" borderId="0" xfId="52" applyNumberFormat="1" applyFont="1" applyFill="1">
      <alignment/>
      <protection/>
    </xf>
    <xf numFmtId="3" fontId="0" fillId="0" borderId="0" xfId="52" applyNumberFormat="1" applyFont="1">
      <alignment/>
      <protection/>
    </xf>
    <xf numFmtId="0" fontId="0" fillId="20" borderId="0" xfId="52" applyFont="1" applyFill="1">
      <alignment/>
      <protection/>
    </xf>
    <xf numFmtId="188" fontId="0" fillId="0" borderId="0" xfId="52" applyNumberFormat="1" applyFont="1" applyFill="1">
      <alignment/>
      <protection/>
    </xf>
    <xf numFmtId="0" fontId="0" fillId="0" borderId="0" xfId="52" applyNumberFormat="1" applyFont="1" applyFill="1">
      <alignment/>
      <protection/>
    </xf>
    <xf numFmtId="188" fontId="0" fillId="2" borderId="0" xfId="52" applyNumberFormat="1" applyFont="1" applyFill="1">
      <alignment/>
      <protection/>
    </xf>
    <xf numFmtId="0" fontId="0" fillId="2" borderId="0" xfId="52" applyNumberFormat="1" applyFont="1" applyFill="1">
      <alignment/>
      <protection/>
    </xf>
    <xf numFmtId="0" fontId="0" fillId="0" borderId="0" xfId="0" applyFont="1" applyAlignment="1">
      <alignment horizontal="left"/>
    </xf>
    <xf numFmtId="3" fontId="0" fillId="0" borderId="0" xfId="52" applyNumberFormat="1" applyFont="1" applyFill="1" applyAlignment="1" applyProtection="1">
      <alignment horizontal="right"/>
      <protection locked="0"/>
    </xf>
    <xf numFmtId="0" fontId="0" fillId="0" borderId="0" xfId="52" applyFont="1" applyAlignment="1" applyProtection="1">
      <alignment/>
      <protection locked="0"/>
    </xf>
    <xf numFmtId="3" fontId="0" fillId="2" borderId="0" xfId="52" applyNumberFormat="1" applyFont="1" applyFill="1" applyAlignment="1">
      <alignment horizontal="right"/>
      <protection/>
    </xf>
    <xf numFmtId="0" fontId="25" fillId="0" borderId="0" xfId="52" applyFont="1" applyAlignment="1">
      <alignment/>
      <protection/>
    </xf>
    <xf numFmtId="0" fontId="0" fillId="0" borderId="0" xfId="52" applyFont="1">
      <alignment/>
      <protection/>
    </xf>
    <xf numFmtId="3" fontId="0" fillId="0" borderId="0" xfId="52" applyNumberFormat="1" applyFont="1" applyAlignment="1">
      <alignment horizontal="right" wrapText="1"/>
      <protection/>
    </xf>
    <xf numFmtId="188" fontId="0" fillId="0" borderId="0" xfId="52" applyNumberFormat="1" applyFont="1" applyProtection="1">
      <alignment/>
      <protection locked="0"/>
    </xf>
    <xf numFmtId="0" fontId="0" fillId="0" borderId="0" xfId="52" applyNumberFormat="1" applyFont="1" applyProtection="1">
      <alignment/>
      <protection locked="0"/>
    </xf>
    <xf numFmtId="0" fontId="0" fillId="0" borderId="0" xfId="52" applyFont="1" applyAlignment="1" applyProtection="1">
      <alignment horizontal="left"/>
      <protection locked="0"/>
    </xf>
    <xf numFmtId="0" fontId="34" fillId="0" borderId="0" xfId="52" applyFont="1" applyAlignment="1" applyProtection="1">
      <alignment/>
      <protection locked="0"/>
    </xf>
    <xf numFmtId="0" fontId="0" fillId="0" borderId="0" xfId="52" applyFont="1">
      <alignment/>
      <protection/>
    </xf>
    <xf numFmtId="0" fontId="0" fillId="0" borderId="0" xfId="0" applyFont="1" applyAlignment="1">
      <alignment/>
    </xf>
    <xf numFmtId="0" fontId="0" fillId="2" borderId="0" xfId="52" applyFont="1" applyFill="1" applyAlignment="1">
      <alignment horizontal="left"/>
      <protection/>
    </xf>
    <xf numFmtId="184" fontId="0" fillId="0" borderId="0" xfId="52" applyNumberFormat="1" applyFont="1">
      <alignment/>
      <protection/>
    </xf>
    <xf numFmtId="2" fontId="0" fillId="0" borderId="0" xfId="52" applyNumberFormat="1" applyFont="1" applyAlignment="1" applyProtection="1">
      <alignment/>
      <protection locked="0"/>
    </xf>
    <xf numFmtId="0" fontId="13" fillId="21" borderId="0" xfId="71" applyFont="1" applyFill="1">
      <alignment/>
      <protection/>
    </xf>
    <xf numFmtId="0" fontId="0" fillId="21" borderId="0" xfId="52" applyFont="1" applyFill="1">
      <alignment/>
      <protection/>
    </xf>
    <xf numFmtId="0" fontId="0" fillId="21" borderId="0" xfId="52" applyFont="1" applyFill="1" applyAlignment="1">
      <alignment/>
      <protection/>
    </xf>
    <xf numFmtId="3" fontId="0" fillId="0" borderId="0" xfId="52" applyNumberFormat="1" applyFont="1" applyAlignment="1">
      <alignment horizontal="left"/>
      <protection/>
    </xf>
    <xf numFmtId="49" fontId="0" fillId="0" borderId="0" xfId="52" applyNumberFormat="1" applyFont="1" applyAlignment="1" applyProtection="1">
      <alignment/>
      <protection locked="0"/>
    </xf>
    <xf numFmtId="0" fontId="0" fillId="0" borderId="0" xfId="52" applyNumberFormat="1" applyFont="1" applyAlignment="1">
      <alignment/>
      <protection/>
    </xf>
    <xf numFmtId="3" fontId="0" fillId="0" borderId="0" xfId="53" applyNumberFormat="1" applyFont="1">
      <alignment/>
      <protection/>
    </xf>
    <xf numFmtId="187" fontId="0" fillId="2" borderId="0" xfId="52" applyNumberFormat="1" applyFont="1" applyFill="1" applyAlignment="1">
      <alignment horizontal="right"/>
      <protection/>
    </xf>
    <xf numFmtId="0" fontId="0" fillId="2" borderId="0" xfId="52" applyFont="1" applyFill="1">
      <alignment/>
      <protection/>
    </xf>
    <xf numFmtId="3" fontId="0" fillId="2" borderId="0" xfId="52" applyNumberFormat="1" applyFont="1" applyFill="1">
      <alignment/>
      <protection/>
    </xf>
    <xf numFmtId="1" fontId="0" fillId="0" borderId="0" xfId="52" applyNumberFormat="1" applyFont="1" applyAlignment="1">
      <alignment horizontal="right"/>
      <protection/>
    </xf>
    <xf numFmtId="0" fontId="0" fillId="0" borderId="0" xfId="53" applyFont="1">
      <alignment/>
      <protection/>
    </xf>
    <xf numFmtId="187" fontId="0" fillId="0" borderId="0" xfId="52" applyNumberFormat="1" applyFont="1" applyAlignment="1">
      <alignment horizontal="right"/>
      <protection/>
    </xf>
    <xf numFmtId="0" fontId="0" fillId="0" borderId="0" xfId="52" applyFont="1">
      <alignment/>
      <protection/>
    </xf>
    <xf numFmtId="0" fontId="0" fillId="0" borderId="0" xfId="52" applyFont="1" applyAlignment="1">
      <alignment horizontal="left"/>
      <protection/>
    </xf>
    <xf numFmtId="3" fontId="0" fillId="0" borderId="0" xfId="52" applyNumberFormat="1" applyFont="1" applyAlignment="1">
      <alignment horizontal="right"/>
      <protection/>
    </xf>
    <xf numFmtId="184" fontId="0" fillId="0" borderId="0" xfId="52" applyNumberFormat="1" applyFont="1" applyFill="1" applyAlignment="1">
      <alignment horizontal="right"/>
      <protection/>
    </xf>
    <xf numFmtId="188" fontId="0" fillId="0" borderId="0" xfId="52" applyNumberFormat="1" applyFont="1">
      <alignment/>
      <protection/>
    </xf>
    <xf numFmtId="0" fontId="0" fillId="0" borderId="0" xfId="52" applyNumberFormat="1" applyFont="1">
      <alignment/>
      <protection/>
    </xf>
    <xf numFmtId="2" fontId="0" fillId="0" borderId="0" xfId="52" applyNumberFormat="1" applyFont="1" applyFill="1" applyAlignment="1">
      <alignment horizontal="right"/>
      <protection/>
    </xf>
    <xf numFmtId="0" fontId="0" fillId="0" borderId="0" xfId="52" applyFont="1" applyAlignment="1">
      <alignment horizontal="right"/>
      <protection/>
    </xf>
    <xf numFmtId="2" fontId="0" fillId="0" borderId="0" xfId="52" applyNumberFormat="1" applyFont="1">
      <alignment/>
      <protection/>
    </xf>
    <xf numFmtId="0" fontId="0" fillId="0" borderId="0" xfId="52" applyFont="1" applyAlignment="1">
      <alignment/>
      <protection/>
    </xf>
    <xf numFmtId="0" fontId="0" fillId="0" borderId="0" xfId="0" applyFont="1" applyAlignment="1">
      <alignment/>
    </xf>
    <xf numFmtId="188" fontId="0" fillId="2" borderId="0" xfId="52" applyNumberFormat="1" applyFont="1" applyFill="1" applyAlignment="1">
      <alignment horizontal="right"/>
      <protection/>
    </xf>
    <xf numFmtId="0" fontId="0" fillId="2" borderId="0" xfId="52" applyNumberFormat="1" applyFont="1" applyFill="1" applyAlignment="1">
      <alignment horizontal="right"/>
      <protection/>
    </xf>
    <xf numFmtId="0" fontId="0" fillId="0" borderId="0" xfId="52" applyFont="1" applyAlignment="1" applyProtection="1">
      <alignment horizontal="right"/>
      <protection locked="0"/>
    </xf>
    <xf numFmtId="1" fontId="0" fillId="0" borderId="0" xfId="52" applyNumberFormat="1" applyFont="1" applyFill="1" applyAlignment="1" applyProtection="1">
      <alignment horizontal="right"/>
      <protection locked="0"/>
    </xf>
    <xf numFmtId="185" fontId="0" fillId="0" borderId="0" xfId="52" applyNumberFormat="1" applyFont="1" applyFill="1" applyAlignment="1">
      <alignment horizontal="right"/>
      <protection/>
    </xf>
    <xf numFmtId="0" fontId="0" fillId="0" borderId="0" xfId="52" applyFont="1" applyFill="1" applyAlignment="1">
      <alignment/>
      <protection/>
    </xf>
    <xf numFmtId="3" fontId="0" fillId="0" borderId="0" xfId="52" applyNumberFormat="1" applyFont="1" applyFill="1" applyAlignment="1">
      <alignment horizontal="left"/>
      <protection/>
    </xf>
    <xf numFmtId="187" fontId="0" fillId="0" borderId="0" xfId="52" applyNumberFormat="1" applyFont="1" applyFill="1" applyAlignment="1">
      <alignment horizontal="right"/>
      <protection/>
    </xf>
    <xf numFmtId="0" fontId="0" fillId="0" borderId="0" xfId="52" applyFont="1" applyBorder="1" applyAlignment="1">
      <alignment horizontal="left" vertical="top" wrapText="1"/>
      <protection/>
    </xf>
    <xf numFmtId="0" fontId="35" fillId="0" borderId="0" xfId="52" applyFont="1" applyAlignment="1">
      <alignment/>
      <protection/>
    </xf>
    <xf numFmtId="0" fontId="0" fillId="0" borderId="0" xfId="52" applyFont="1">
      <alignment/>
      <protection/>
    </xf>
    <xf numFmtId="0" fontId="0" fillId="0" borderId="0" xfId="0" applyFont="1" applyAlignment="1">
      <alignment/>
    </xf>
    <xf numFmtId="184" fontId="0" fillId="0" borderId="0" xfId="52" applyNumberFormat="1" applyFont="1" applyAlignment="1">
      <alignment horizontal="right"/>
      <protection/>
    </xf>
    <xf numFmtId="0" fontId="0" fillId="0" borderId="0" xfId="52" applyFont="1" applyAlignment="1">
      <alignment horizontal="right"/>
      <protection/>
    </xf>
    <xf numFmtId="2" fontId="0" fillId="0" borderId="0" xfId="52" applyNumberFormat="1" applyFont="1">
      <alignment/>
      <protection/>
    </xf>
    <xf numFmtId="0" fontId="0" fillId="0" borderId="0" xfId="52" applyFont="1" applyAlignment="1">
      <alignment/>
      <protection/>
    </xf>
    <xf numFmtId="0" fontId="0" fillId="0" borderId="0" xfId="52" applyFont="1">
      <alignment/>
      <protection/>
    </xf>
    <xf numFmtId="0" fontId="0" fillId="0" borderId="0" xfId="0" applyFont="1" applyAlignment="1">
      <alignment/>
    </xf>
    <xf numFmtId="3" fontId="0" fillId="0" borderId="0" xfId="52" applyNumberFormat="1" applyFont="1" applyFill="1">
      <alignment/>
      <protection/>
    </xf>
    <xf numFmtId="1" fontId="0" fillId="20" borderId="0" xfId="52" applyNumberFormat="1" applyFont="1" applyFill="1" applyAlignment="1">
      <alignment horizontal="right"/>
      <protection/>
    </xf>
    <xf numFmtId="0" fontId="0" fillId="20" borderId="0" xfId="53" applyFont="1" applyFill="1">
      <alignment/>
      <protection/>
    </xf>
    <xf numFmtId="187" fontId="0" fillId="20" borderId="0" xfId="52" applyNumberFormat="1" applyFont="1" applyFill="1" applyAlignment="1">
      <alignment horizontal="right"/>
      <protection/>
    </xf>
    <xf numFmtId="187" fontId="0" fillId="20" borderId="0" xfId="52" applyNumberFormat="1" applyFont="1" applyFill="1">
      <alignment/>
      <protection/>
    </xf>
    <xf numFmtId="3" fontId="36" fillId="0" borderId="0" xfId="52" applyNumberFormat="1" applyFont="1" applyAlignment="1">
      <alignment horizontal="left"/>
      <protection/>
    </xf>
    <xf numFmtId="0" fontId="5" fillId="20" borderId="10" xfId="55" applyFont="1" applyFill="1" applyBorder="1" applyAlignment="1">
      <alignment horizontal="center"/>
      <protection/>
    </xf>
    <xf numFmtId="0" fontId="5" fillId="20" borderId="10" xfId="55" applyFont="1" applyFill="1" applyBorder="1">
      <alignment/>
      <protection/>
    </xf>
    <xf numFmtId="0" fontId="5" fillId="20" borderId="11" xfId="55" applyFont="1" applyFill="1" applyBorder="1">
      <alignment/>
      <protection/>
    </xf>
    <xf numFmtId="0" fontId="0" fillId="17" borderId="0" xfId="54" applyFill="1" applyAlignment="1">
      <alignment horizontal="right"/>
      <protection/>
    </xf>
    <xf numFmtId="0" fontId="0" fillId="17" borderId="0" xfId="54" applyFill="1" applyAlignment="1">
      <alignment horizontal="right" wrapText="1"/>
      <protection/>
    </xf>
    <xf numFmtId="0" fontId="23" fillId="0" borderId="0" xfId="54" applyFont="1" applyAlignment="1">
      <alignment horizontal="right"/>
      <protection/>
    </xf>
    <xf numFmtId="0" fontId="0" fillId="0" borderId="0" xfId="0" applyAlignment="1">
      <alignment horizontal="right"/>
    </xf>
    <xf numFmtId="0" fontId="0" fillId="13" borderId="0" xfId="54" applyFont="1" applyFill="1" applyAlignment="1">
      <alignment/>
      <protection/>
    </xf>
    <xf numFmtId="0" fontId="0" fillId="0" borderId="0" xfId="54" applyFont="1" applyAlignment="1" applyProtection="1">
      <alignment/>
      <protection locked="0"/>
    </xf>
    <xf numFmtId="186" fontId="0" fillId="0" borderId="0" xfId="54" applyNumberFormat="1" applyFont="1" applyAlignment="1" applyProtection="1">
      <alignment/>
      <protection locked="0"/>
    </xf>
    <xf numFmtId="10" fontId="26" fillId="0" borderId="0" xfId="54" applyNumberFormat="1" applyFont="1" applyAlignment="1" applyProtection="1">
      <alignment/>
      <protection locked="0"/>
    </xf>
    <xf numFmtId="0" fontId="0" fillId="0" borderId="0" xfId="54" applyFont="1" applyAlignment="1" applyProtection="1">
      <alignment/>
      <protection locked="0"/>
    </xf>
    <xf numFmtId="0" fontId="0" fillId="0" borderId="0" xfId="54" applyNumberFormat="1" applyFont="1">
      <alignment/>
      <protection/>
    </xf>
    <xf numFmtId="0" fontId="0" fillId="0" borderId="0" xfId="54" applyFont="1" applyAlignment="1" applyProtection="1">
      <alignment horizontal="left"/>
      <protection locked="0"/>
    </xf>
    <xf numFmtId="0" fontId="23" fillId="0" borderId="0" xfId="0" applyFont="1" applyAlignment="1">
      <alignment/>
    </xf>
    <xf numFmtId="0" fontId="0" fillId="0" borderId="0" xfId="0" applyFill="1" applyAlignment="1">
      <alignment/>
    </xf>
    <xf numFmtId="0" fontId="22" fillId="0" borderId="0" xfId="55" applyFont="1" applyFill="1" applyBorder="1" applyAlignment="1">
      <alignment horizontal="left" vertical="center" wrapText="1"/>
      <protection/>
    </xf>
    <xf numFmtId="3" fontId="5" fillId="0" borderId="0" xfId="55" applyNumberFormat="1" applyFont="1" applyFill="1" applyBorder="1" applyAlignment="1">
      <alignment horizontal="right" vertical="center" wrapText="1"/>
      <protection/>
    </xf>
    <xf numFmtId="184" fontId="5" fillId="0" borderId="0" xfId="55" applyNumberFormat="1" applyFont="1" applyFill="1" applyBorder="1" applyAlignment="1">
      <alignment horizontal="center" vertical="center" wrapText="1"/>
      <protection/>
    </xf>
    <xf numFmtId="188" fontId="5" fillId="0" borderId="0" xfId="55" applyNumberFormat="1" applyFont="1" applyFill="1" applyBorder="1" applyAlignment="1">
      <alignment horizontal="center" vertical="center" wrapText="1"/>
      <protection/>
    </xf>
    <xf numFmtId="0" fontId="5" fillId="0" borderId="0" xfId="55" applyNumberFormat="1" applyFont="1" applyFill="1" applyBorder="1" applyAlignment="1">
      <alignment horizontal="center" vertical="center" wrapText="1"/>
      <protection/>
    </xf>
    <xf numFmtId="0" fontId="5" fillId="0" borderId="0" xfId="55" applyFont="1" applyFill="1" applyBorder="1" applyAlignment="1">
      <alignment horizontal="center" vertical="center" wrapText="1"/>
      <protection/>
    </xf>
    <xf numFmtId="0" fontId="22" fillId="0" borderId="0" xfId="55" applyFont="1" applyFill="1" applyBorder="1" applyAlignment="1">
      <alignment horizontal="right" vertical="center" wrapText="1"/>
      <protection/>
    </xf>
    <xf numFmtId="2" fontId="5" fillId="0" borderId="0" xfId="55" applyNumberFormat="1" applyFont="1" applyFill="1" applyBorder="1" applyAlignment="1">
      <alignment horizontal="center" vertical="center" wrapText="1"/>
      <protection/>
    </xf>
    <xf numFmtId="0" fontId="22" fillId="0" borderId="0" xfId="55" applyFont="1" applyFill="1" applyBorder="1" applyAlignment="1">
      <alignment horizontal="center" vertical="center"/>
      <protection/>
    </xf>
    <xf numFmtId="0" fontId="5" fillId="0" borderId="0" xfId="55" applyFont="1" applyFill="1" applyBorder="1" applyAlignment="1">
      <alignment horizontal="left" vertical="center" wrapText="1"/>
      <protection/>
    </xf>
    <xf numFmtId="3" fontId="5" fillId="0" borderId="0" xfId="55" applyNumberFormat="1" applyFont="1" applyFill="1" applyBorder="1" applyAlignment="1">
      <alignment horizontal="center" vertical="center" wrapText="1"/>
      <protection/>
    </xf>
    <xf numFmtId="185" fontId="5" fillId="0" borderId="0" xfId="55" applyNumberFormat="1" applyFont="1" applyFill="1" applyBorder="1" applyAlignment="1">
      <alignment horizontal="center" vertical="center" wrapText="1"/>
      <protection/>
    </xf>
    <xf numFmtId="0" fontId="0" fillId="13" borderId="0" xfId="54" applyFont="1" applyFill="1" applyAlignment="1">
      <alignment horizontal="left"/>
      <protection/>
    </xf>
    <xf numFmtId="3" fontId="0" fillId="13" borderId="0" xfId="54" applyNumberFormat="1" applyFill="1" applyAlignment="1">
      <alignment horizontal="left"/>
      <protection/>
    </xf>
    <xf numFmtId="185" fontId="0" fillId="13" borderId="0" xfId="54" applyNumberFormat="1" applyFill="1" applyAlignment="1">
      <alignment horizontal="left"/>
      <protection/>
    </xf>
    <xf numFmtId="3" fontId="5" fillId="13" borderId="0" xfId="55" applyNumberFormat="1" applyFont="1" applyFill="1" applyBorder="1" applyAlignment="1">
      <alignment horizontal="left" vertical="center" wrapText="1"/>
      <protection/>
    </xf>
    <xf numFmtId="185" fontId="5" fillId="13" borderId="0" xfId="55" applyNumberFormat="1" applyFont="1" applyFill="1" applyBorder="1" applyAlignment="1">
      <alignment horizontal="left" vertical="center" wrapText="1"/>
      <protection/>
    </xf>
    <xf numFmtId="0" fontId="3" fillId="0" borderId="0" xfId="45" applyAlignment="1" applyProtection="1">
      <alignment/>
      <protection/>
    </xf>
    <xf numFmtId="0" fontId="0" fillId="17" borderId="0" xfId="54" applyFont="1" applyFill="1" applyAlignment="1">
      <alignment wrapText="1"/>
      <protection/>
    </xf>
    <xf numFmtId="0" fontId="22" fillId="4" borderId="0" xfId="55" applyFont="1" applyFill="1" applyBorder="1" applyAlignment="1">
      <alignment horizontal="left" vertical="center" wrapText="1"/>
      <protection/>
    </xf>
    <xf numFmtId="0" fontId="5" fillId="0" borderId="10" xfId="55" applyFont="1" applyBorder="1" applyAlignment="1">
      <alignment horizontal="left"/>
      <protection/>
    </xf>
    <xf numFmtId="0" fontId="5" fillId="0" borderId="10" xfId="55" applyFont="1" applyFill="1" applyBorder="1" applyAlignment="1">
      <alignment horizontal="left"/>
      <protection/>
    </xf>
    <xf numFmtId="0" fontId="5" fillId="2" borderId="10" xfId="55" applyFont="1" applyFill="1" applyBorder="1" applyAlignment="1">
      <alignment horizontal="left"/>
      <protection/>
    </xf>
    <xf numFmtId="0" fontId="5" fillId="20" borderId="10" xfId="55" applyFont="1" applyFill="1" applyBorder="1" applyAlignment="1">
      <alignment horizontal="left"/>
      <protection/>
    </xf>
    <xf numFmtId="0" fontId="23" fillId="17" borderId="0" xfId="52" applyFont="1" applyFill="1" applyAlignment="1">
      <alignment horizontal="left" vertical="center" wrapText="1"/>
      <protection/>
    </xf>
    <xf numFmtId="1" fontId="23" fillId="22" borderId="0" xfId="52" applyNumberFormat="1" applyFont="1" applyFill="1" applyAlignment="1">
      <alignment vertical="center" wrapText="1"/>
      <protection/>
    </xf>
    <xf numFmtId="0" fontId="23" fillId="22" borderId="0" xfId="52" applyFont="1" applyFill="1" applyAlignment="1">
      <alignment vertical="center" wrapText="1"/>
      <protection/>
    </xf>
    <xf numFmtId="187" fontId="23" fillId="22" borderId="0" xfId="52" applyNumberFormat="1" applyFont="1" applyFill="1" applyAlignment="1">
      <alignment vertical="center" wrapText="1"/>
      <protection/>
    </xf>
    <xf numFmtId="0" fontId="23" fillId="22" borderId="0" xfId="54" applyFont="1" applyFill="1" applyAlignment="1">
      <alignment horizontal="left" wrapText="1"/>
      <protection/>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Country" xfId="52"/>
    <cellStyle name="Normal_Country_1" xfId="53"/>
    <cellStyle name="Normal_Feuil1" xfId="54"/>
    <cellStyle name="Normal_Sheet1"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 name="標準 2" xfId="67"/>
    <cellStyle name="標準 2 2" xfId="68"/>
    <cellStyle name="標準 2_Committee Africa" xfId="69"/>
    <cellStyle name="標準 3" xfId="70"/>
    <cellStyle name="標準 4"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pu.org/gp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1"/>
  <sheetViews>
    <sheetView tabSelected="1" zoomScalePageLayoutView="0" workbookViewId="0" topLeftCell="A1">
      <selection activeCell="A1" sqref="A1:A6"/>
    </sheetView>
  </sheetViews>
  <sheetFormatPr defaultColWidth="11.421875" defaultRowHeight="12"/>
  <sheetData>
    <row r="1" ht="12">
      <c r="A1" s="304" t="s">
        <v>1132</v>
      </c>
    </row>
    <row r="2" ht="12">
      <c r="A2" s="304" t="s">
        <v>693</v>
      </c>
    </row>
    <row r="3" ht="12">
      <c r="A3" s="304" t="s">
        <v>1133</v>
      </c>
    </row>
    <row r="4" ht="12">
      <c r="A4" s="323" t="s">
        <v>694</v>
      </c>
    </row>
    <row r="5" ht="12">
      <c r="A5" s="323"/>
    </row>
    <row r="6" ht="12">
      <c r="A6" t="s">
        <v>1134</v>
      </c>
    </row>
    <row r="8" ht="12">
      <c r="A8" t="s">
        <v>128</v>
      </c>
    </row>
    <row r="10" s="304" customFormat="1" ht="12">
      <c r="A10" s="304" t="s">
        <v>129</v>
      </c>
    </row>
    <row r="11" spans="1:5" s="181" customFormat="1" ht="24">
      <c r="A11" s="334" t="s">
        <v>48</v>
      </c>
      <c r="B11" s="334" t="s">
        <v>471</v>
      </c>
      <c r="C11" s="334" t="s">
        <v>472</v>
      </c>
      <c r="D11" s="334" t="s">
        <v>473</v>
      </c>
      <c r="E11" s="334" t="s">
        <v>474</v>
      </c>
    </row>
    <row r="12" spans="1:14" s="181" customFormat="1" ht="22.5">
      <c r="A12" s="25" t="s">
        <v>924</v>
      </c>
      <c r="B12" s="318"/>
      <c r="C12" s="25" t="s">
        <v>618</v>
      </c>
      <c r="D12" s="25" t="s">
        <v>927</v>
      </c>
      <c r="E12" s="9"/>
      <c r="F12" s="9"/>
      <c r="G12" s="9"/>
      <c r="H12" s="25" t="s">
        <v>928</v>
      </c>
      <c r="I12" s="319"/>
      <c r="J12" s="320"/>
      <c r="K12" s="9"/>
      <c r="L12" s="9"/>
      <c r="M12" s="25" t="s">
        <v>633</v>
      </c>
      <c r="N12" s="9"/>
    </row>
    <row r="13" spans="1:14" s="181" customFormat="1" ht="33.75">
      <c r="A13" s="174" t="s">
        <v>925</v>
      </c>
      <c r="B13" s="174" t="s">
        <v>617</v>
      </c>
      <c r="C13" s="174" t="s">
        <v>926</v>
      </c>
      <c r="D13" s="174" t="s">
        <v>946</v>
      </c>
      <c r="E13" s="174" t="s">
        <v>947</v>
      </c>
      <c r="F13" s="174" t="s">
        <v>902</v>
      </c>
      <c r="G13" s="174" t="s">
        <v>617</v>
      </c>
      <c r="H13" s="174" t="s">
        <v>929</v>
      </c>
      <c r="I13" s="321" t="s">
        <v>930</v>
      </c>
      <c r="J13" s="322" t="s">
        <v>874</v>
      </c>
      <c r="K13" s="174" t="s">
        <v>872</v>
      </c>
      <c r="L13" s="174" t="s">
        <v>619</v>
      </c>
      <c r="M13" s="174" t="s">
        <v>1046</v>
      </c>
      <c r="N13" s="174" t="s">
        <v>617</v>
      </c>
    </row>
    <row r="14" spans="1:14" s="305" customFormat="1" ht="12">
      <c r="A14" s="311"/>
      <c r="B14" s="311"/>
      <c r="C14" s="311"/>
      <c r="D14" s="311"/>
      <c r="E14" s="311"/>
      <c r="F14" s="311"/>
      <c r="G14" s="311"/>
      <c r="H14" s="315"/>
      <c r="I14" s="316"/>
      <c r="J14" s="317"/>
      <c r="K14" s="311"/>
      <c r="L14" s="311"/>
      <c r="M14" s="311"/>
      <c r="N14" s="315"/>
    </row>
    <row r="15" ht="12">
      <c r="A15" t="s">
        <v>127</v>
      </c>
    </row>
    <row r="16" ht="12">
      <c r="A16" t="s">
        <v>708</v>
      </c>
    </row>
    <row r="18" s="304" customFormat="1" ht="12">
      <c r="A18" s="304" t="s">
        <v>1135</v>
      </c>
    </row>
    <row r="19" spans="1:4" ht="36">
      <c r="A19" s="331" t="s">
        <v>715</v>
      </c>
      <c r="B19" s="332" t="s">
        <v>803</v>
      </c>
      <c r="C19" s="333" t="s">
        <v>873</v>
      </c>
      <c r="D19" s="332" t="s">
        <v>815</v>
      </c>
    </row>
    <row r="20" spans="1:14" ht="90">
      <c r="A20" s="25" t="s">
        <v>1066</v>
      </c>
      <c r="B20" s="26" t="s">
        <v>930</v>
      </c>
      <c r="C20" s="26" t="s">
        <v>862</v>
      </c>
      <c r="D20" s="27" t="s">
        <v>857</v>
      </c>
      <c r="E20" s="27" t="s">
        <v>858</v>
      </c>
      <c r="F20" s="27" t="s">
        <v>856</v>
      </c>
      <c r="G20" s="28" t="s">
        <v>53</v>
      </c>
      <c r="H20" s="29" t="s">
        <v>802</v>
      </c>
      <c r="I20" s="29" t="s">
        <v>1067</v>
      </c>
      <c r="J20" s="29" t="s">
        <v>54</v>
      </c>
      <c r="K20" s="11" t="s">
        <v>617</v>
      </c>
      <c r="L20" s="30" t="s">
        <v>1068</v>
      </c>
      <c r="M20" s="31" t="s">
        <v>903</v>
      </c>
      <c r="N20" s="45" t="s">
        <v>619</v>
      </c>
    </row>
    <row r="21" spans="1:14" s="305" customFormat="1" ht="12">
      <c r="A21" s="306"/>
      <c r="B21" s="307"/>
      <c r="C21" s="307"/>
      <c r="D21" s="308"/>
      <c r="E21" s="308"/>
      <c r="F21" s="308"/>
      <c r="G21" s="309"/>
      <c r="H21" s="310"/>
      <c r="I21" s="310"/>
      <c r="J21" s="310"/>
      <c r="K21" s="311"/>
      <c r="L21" s="312"/>
      <c r="M21" s="313"/>
      <c r="N21" s="314"/>
    </row>
  </sheetData>
  <sheetProtection/>
  <hyperlinks>
    <hyperlink ref="A4" r:id="rId1" display="www.ipu.org/gpr"/>
  </hyperlinks>
  <printOptions/>
  <pageMargins left="0.787401575" right="0.787401575" top="0.984251969" bottom="0.984251969" header="0.4921259845" footer="0.492125984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W270"/>
  <sheetViews>
    <sheetView zoomScalePageLayoutView="0" workbookViewId="0" topLeftCell="A1">
      <pane xSplit="4" ySplit="2" topLeftCell="E3" activePane="bottomRight" state="frozen"/>
      <selection pane="topLeft" activeCell="A1" sqref="A1"/>
      <selection pane="topRight" activeCell="E1" sqref="E1"/>
      <selection pane="bottomLeft" activeCell="A8" sqref="A8"/>
      <selection pane="bottomRight" activeCell="B13" sqref="B13"/>
    </sheetView>
  </sheetViews>
  <sheetFormatPr defaultColWidth="11.421875" defaultRowHeight="12"/>
  <cols>
    <col min="1" max="1" width="11.421875" style="0" customWidth="1"/>
    <col min="2" max="2" width="11.421875" style="181" customWidth="1"/>
    <col min="3" max="3" width="11.421875" style="0" customWidth="1"/>
    <col min="4" max="4" width="13.140625" style="0" customWidth="1"/>
    <col min="5" max="5" width="11.421875" style="0" customWidth="1"/>
    <col min="6" max="9" width="11.421875" style="296" customWidth="1"/>
    <col min="10" max="10" width="11.421875" style="0" customWidth="1"/>
    <col min="11" max="11" width="11.421875" style="126" customWidth="1"/>
    <col min="12" max="16" width="11.421875" style="0" customWidth="1"/>
    <col min="17" max="17" width="11.421875" style="181" customWidth="1"/>
    <col min="18" max="18" width="17.00390625" style="0" customWidth="1"/>
    <col min="23" max="23" width="11.421875" style="181" customWidth="1"/>
  </cols>
  <sheetData>
    <row r="1" spans="1:23" ht="22.5">
      <c r="A1" s="1"/>
      <c r="B1" s="4"/>
      <c r="C1" s="1"/>
      <c r="D1" s="3"/>
      <c r="E1" s="5" t="s">
        <v>634</v>
      </c>
      <c r="F1" s="293"/>
      <c r="G1" s="293"/>
      <c r="H1" s="293"/>
      <c r="I1" s="293"/>
      <c r="J1" s="2" t="s">
        <v>924</v>
      </c>
      <c r="K1" s="297"/>
      <c r="L1" s="2" t="s">
        <v>618</v>
      </c>
      <c r="M1" s="2" t="s">
        <v>927</v>
      </c>
      <c r="N1" s="6"/>
      <c r="O1" s="6"/>
      <c r="P1" s="6"/>
      <c r="Q1" s="25" t="s">
        <v>928</v>
      </c>
      <c r="R1" s="7"/>
      <c r="S1" s="8"/>
      <c r="T1" s="6"/>
      <c r="U1" s="6"/>
      <c r="V1" s="2" t="s">
        <v>633</v>
      </c>
      <c r="W1" s="9"/>
    </row>
    <row r="2" spans="1:23" ht="84">
      <c r="A2" s="10"/>
      <c r="B2" s="325" t="s">
        <v>839</v>
      </c>
      <c r="C2" s="325" t="s">
        <v>480</v>
      </c>
      <c r="D2" s="325" t="s">
        <v>765</v>
      </c>
      <c r="E2" s="324" t="s">
        <v>697</v>
      </c>
      <c r="F2" s="294" t="s">
        <v>471</v>
      </c>
      <c r="G2" s="294" t="s">
        <v>472</v>
      </c>
      <c r="H2" s="294" t="s">
        <v>473</v>
      </c>
      <c r="I2" s="294" t="s">
        <v>474</v>
      </c>
      <c r="J2" s="11" t="s">
        <v>925</v>
      </c>
      <c r="K2" s="11" t="s">
        <v>617</v>
      </c>
      <c r="L2" s="11" t="s">
        <v>695</v>
      </c>
      <c r="M2" s="11" t="s">
        <v>946</v>
      </c>
      <c r="N2" s="11" t="s">
        <v>947</v>
      </c>
      <c r="O2" s="11" t="s">
        <v>902</v>
      </c>
      <c r="P2" s="11" t="s">
        <v>617</v>
      </c>
      <c r="Q2" s="174" t="s">
        <v>929</v>
      </c>
      <c r="R2" s="12" t="s">
        <v>930</v>
      </c>
      <c r="S2" s="13" t="s">
        <v>874</v>
      </c>
      <c r="T2" s="11" t="s">
        <v>696</v>
      </c>
      <c r="U2" s="11" t="s">
        <v>619</v>
      </c>
      <c r="V2" s="11" t="s">
        <v>1046</v>
      </c>
      <c r="W2" s="174" t="s">
        <v>617</v>
      </c>
    </row>
    <row r="3" spans="1:23" s="53" customFormat="1" ht="12">
      <c r="A3" s="48">
        <v>1</v>
      </c>
      <c r="B3" s="327" t="s">
        <v>840</v>
      </c>
      <c r="C3" s="49" t="s">
        <v>766</v>
      </c>
      <c r="D3" s="50" t="s">
        <v>767</v>
      </c>
      <c r="E3" s="51">
        <v>2</v>
      </c>
      <c r="F3" s="51" t="s">
        <v>69</v>
      </c>
      <c r="G3" s="51" t="s">
        <v>69</v>
      </c>
      <c r="H3" s="51" t="s">
        <v>70</v>
      </c>
      <c r="I3" s="51" t="s">
        <v>71</v>
      </c>
      <c r="J3" s="51"/>
      <c r="K3" s="51"/>
      <c r="L3" s="51"/>
      <c r="M3" s="51"/>
      <c r="N3" s="51"/>
      <c r="O3" s="51"/>
      <c r="P3" s="51"/>
      <c r="Q3" s="52"/>
      <c r="R3" s="51"/>
      <c r="S3" s="51"/>
      <c r="T3" s="51"/>
      <c r="U3" s="51"/>
      <c r="V3" s="51"/>
      <c r="W3" s="52"/>
    </row>
    <row r="4" spans="1:23" s="68" customFormat="1" ht="12">
      <c r="A4" s="54">
        <v>2</v>
      </c>
      <c r="B4" s="326" t="s">
        <v>840</v>
      </c>
      <c r="C4" s="55" t="s">
        <v>766</v>
      </c>
      <c r="D4" s="56" t="s">
        <v>768</v>
      </c>
      <c r="E4" s="57">
        <v>3</v>
      </c>
      <c r="F4" s="57" t="s">
        <v>72</v>
      </c>
      <c r="G4" s="57" t="s">
        <v>72</v>
      </c>
      <c r="H4" s="57" t="s">
        <v>73</v>
      </c>
      <c r="I4" s="57" t="s">
        <v>74</v>
      </c>
      <c r="J4" s="63">
        <v>12</v>
      </c>
      <c r="K4" s="51"/>
      <c r="L4" s="64">
        <v>2</v>
      </c>
      <c r="M4" s="64">
        <v>72</v>
      </c>
      <c r="N4" s="64">
        <v>72</v>
      </c>
      <c r="O4" s="64">
        <f>M4-N4</f>
        <v>0</v>
      </c>
      <c r="P4" s="64" t="s">
        <v>627</v>
      </c>
      <c r="Q4" s="182" t="s">
        <v>969</v>
      </c>
      <c r="R4" s="65">
        <v>240029000</v>
      </c>
      <c r="S4" s="67">
        <v>0.25</v>
      </c>
      <c r="T4" s="64">
        <v>1</v>
      </c>
      <c r="U4" s="66"/>
      <c r="V4" s="65">
        <v>119</v>
      </c>
      <c r="W4" s="175"/>
    </row>
    <row r="5" spans="1:23" s="73" customFormat="1" ht="12">
      <c r="A5" s="54">
        <v>3</v>
      </c>
      <c r="B5" s="326" t="s">
        <v>911</v>
      </c>
      <c r="C5" s="55" t="s">
        <v>769</v>
      </c>
      <c r="D5" s="56" t="s">
        <v>770</v>
      </c>
      <c r="E5" s="57">
        <v>1</v>
      </c>
      <c r="F5" s="57" t="s">
        <v>75</v>
      </c>
      <c r="G5" s="57" t="s">
        <v>75</v>
      </c>
      <c r="H5" s="57" t="s">
        <v>76</v>
      </c>
      <c r="I5" s="57" t="s">
        <v>77</v>
      </c>
      <c r="J5" s="69">
        <v>8</v>
      </c>
      <c r="K5" s="57"/>
      <c r="L5" s="69">
        <v>2</v>
      </c>
      <c r="M5" s="69">
        <v>46</v>
      </c>
      <c r="N5" s="69">
        <v>70</v>
      </c>
      <c r="O5" s="63">
        <f>M5-N5</f>
        <v>-24</v>
      </c>
      <c r="P5" s="69"/>
      <c r="Q5" s="88" t="s">
        <v>1119</v>
      </c>
      <c r="R5" s="70">
        <v>1321900000</v>
      </c>
      <c r="S5" s="71">
        <v>0.3</v>
      </c>
      <c r="T5" s="69">
        <v>1</v>
      </c>
      <c r="U5" s="69"/>
      <c r="V5" s="69">
        <v>200</v>
      </c>
      <c r="W5" s="72"/>
    </row>
    <row r="6" spans="1:23" s="73" customFormat="1" ht="12">
      <c r="A6" s="48">
        <v>4</v>
      </c>
      <c r="B6" s="327" t="s">
        <v>912</v>
      </c>
      <c r="C6" s="49" t="s">
        <v>771</v>
      </c>
      <c r="D6" s="50" t="s">
        <v>772</v>
      </c>
      <c r="E6" s="74">
        <v>2</v>
      </c>
      <c r="F6" s="74" t="s">
        <v>78</v>
      </c>
      <c r="G6" s="74" t="s">
        <v>78</v>
      </c>
      <c r="H6" s="74" t="s">
        <v>79</v>
      </c>
      <c r="I6" s="74" t="s">
        <v>80</v>
      </c>
      <c r="J6" s="69">
        <v>12</v>
      </c>
      <c r="K6" s="57"/>
      <c r="L6" s="69">
        <v>2</v>
      </c>
      <c r="M6" s="69">
        <v>80</v>
      </c>
      <c r="N6" s="69">
        <v>70</v>
      </c>
      <c r="O6" s="63">
        <f>M6-N6</f>
        <v>10</v>
      </c>
      <c r="P6" s="69"/>
      <c r="Q6" s="72" t="s">
        <v>682</v>
      </c>
      <c r="R6" s="70">
        <v>4957651000</v>
      </c>
      <c r="S6" s="71">
        <v>0.14</v>
      </c>
      <c r="T6" s="69">
        <v>1</v>
      </c>
      <c r="U6" s="69"/>
      <c r="V6" s="69">
        <v>697</v>
      </c>
      <c r="W6" s="72"/>
    </row>
    <row r="7" spans="1:23" s="73" customFormat="1" ht="12">
      <c r="A7" s="48">
        <v>5</v>
      </c>
      <c r="B7" s="327" t="s">
        <v>912</v>
      </c>
      <c r="C7" s="49" t="s">
        <v>771</v>
      </c>
      <c r="D7" s="50" t="s">
        <v>773</v>
      </c>
      <c r="E7" s="74">
        <v>3</v>
      </c>
      <c r="F7" s="74" t="s">
        <v>81</v>
      </c>
      <c r="G7" s="74" t="s">
        <v>82</v>
      </c>
      <c r="H7" s="74" t="s">
        <v>83</v>
      </c>
      <c r="I7" s="74" t="s">
        <v>84</v>
      </c>
      <c r="J7" s="69">
        <v>9</v>
      </c>
      <c r="K7" s="57"/>
      <c r="L7" s="69">
        <v>2</v>
      </c>
      <c r="M7" s="69">
        <v>32</v>
      </c>
      <c r="N7" s="69">
        <v>26</v>
      </c>
      <c r="O7" s="63">
        <f>M7-N7</f>
        <v>6</v>
      </c>
      <c r="P7" s="72" t="s">
        <v>850</v>
      </c>
      <c r="Q7" s="72" t="s">
        <v>682</v>
      </c>
      <c r="R7" s="70">
        <v>2259000000</v>
      </c>
      <c r="S7" s="71">
        <v>0.07</v>
      </c>
      <c r="T7" s="69">
        <v>1</v>
      </c>
      <c r="U7" s="69"/>
      <c r="V7" s="69">
        <v>359</v>
      </c>
      <c r="W7" s="72" t="s">
        <v>683</v>
      </c>
    </row>
    <row r="8" spans="1:23" s="53" customFormat="1" ht="12">
      <c r="A8" s="54">
        <v>6</v>
      </c>
      <c r="B8" s="326" t="s">
        <v>911</v>
      </c>
      <c r="C8" s="55" t="s">
        <v>774</v>
      </c>
      <c r="D8" s="56" t="s">
        <v>704</v>
      </c>
      <c r="E8" s="57">
        <v>1</v>
      </c>
      <c r="F8" s="57" t="s">
        <v>73</v>
      </c>
      <c r="G8" s="57" t="s">
        <v>73</v>
      </c>
      <c r="H8" s="57" t="s">
        <v>85</v>
      </c>
      <c r="I8" s="57" t="s">
        <v>86</v>
      </c>
      <c r="J8" s="57">
        <v>8</v>
      </c>
      <c r="K8" s="57"/>
      <c r="L8" s="57">
        <v>2</v>
      </c>
      <c r="M8" s="57">
        <v>23</v>
      </c>
      <c r="N8" s="57">
        <v>16.36</v>
      </c>
      <c r="O8" s="51">
        <f>M8-N8</f>
        <v>6.640000000000001</v>
      </c>
      <c r="P8" s="57"/>
      <c r="Q8" s="58" t="s">
        <v>648</v>
      </c>
      <c r="R8" s="60">
        <v>13549127</v>
      </c>
      <c r="S8" s="75">
        <v>1.2</v>
      </c>
      <c r="T8" s="57">
        <v>1</v>
      </c>
      <c r="U8" s="58" t="s">
        <v>852</v>
      </c>
      <c r="V8" s="57">
        <v>15</v>
      </c>
      <c r="W8" s="58" t="s">
        <v>987</v>
      </c>
    </row>
    <row r="9" spans="1:23" s="73" customFormat="1" ht="12">
      <c r="A9" s="54">
        <v>7</v>
      </c>
      <c r="B9" s="326" t="s">
        <v>913</v>
      </c>
      <c r="C9" s="55" t="s">
        <v>705</v>
      </c>
      <c r="D9" s="56" t="s">
        <v>775</v>
      </c>
      <c r="E9" s="57">
        <v>1</v>
      </c>
      <c r="F9" s="57" t="s">
        <v>87</v>
      </c>
      <c r="G9" s="57" t="s">
        <v>87</v>
      </c>
      <c r="H9" s="57" t="s">
        <v>88</v>
      </c>
      <c r="I9" s="57" t="s">
        <v>89</v>
      </c>
      <c r="J9" s="69">
        <v>9</v>
      </c>
      <c r="K9" s="57"/>
      <c r="L9" s="69">
        <v>4</v>
      </c>
      <c r="M9" s="69"/>
      <c r="N9" s="69"/>
      <c r="O9" s="63"/>
      <c r="P9" s="69"/>
      <c r="Q9" s="72" t="s">
        <v>989</v>
      </c>
      <c r="R9" s="70">
        <v>16850685071.07</v>
      </c>
      <c r="S9" s="71">
        <v>0.49</v>
      </c>
      <c r="T9" s="69">
        <v>1</v>
      </c>
      <c r="U9" s="69"/>
      <c r="V9" s="69">
        <v>48</v>
      </c>
      <c r="W9" s="72"/>
    </row>
    <row r="10" spans="1:23" s="53" customFormat="1" ht="12">
      <c r="A10" s="54">
        <v>8</v>
      </c>
      <c r="B10" s="326" t="s">
        <v>914</v>
      </c>
      <c r="C10" s="55" t="s">
        <v>776</v>
      </c>
      <c r="D10" s="56" t="s">
        <v>767</v>
      </c>
      <c r="E10" s="57">
        <v>2</v>
      </c>
      <c r="F10" s="57" t="s">
        <v>90</v>
      </c>
      <c r="G10" s="57" t="s">
        <v>90</v>
      </c>
      <c r="H10" s="57" t="s">
        <v>91</v>
      </c>
      <c r="I10" s="57" t="s">
        <v>92</v>
      </c>
      <c r="J10" s="57"/>
      <c r="K10" s="57"/>
      <c r="L10" s="57"/>
      <c r="M10" s="57"/>
      <c r="N10" s="57"/>
      <c r="O10" s="51"/>
      <c r="P10" s="57"/>
      <c r="Q10" s="58"/>
      <c r="R10" s="60"/>
      <c r="S10" s="75"/>
      <c r="T10" s="57"/>
      <c r="U10" s="57"/>
      <c r="V10" s="57"/>
      <c r="W10" s="58"/>
    </row>
    <row r="11" spans="1:23" s="53" customFormat="1" ht="12">
      <c r="A11" s="54">
        <v>9</v>
      </c>
      <c r="B11" s="326" t="s">
        <v>914</v>
      </c>
      <c r="C11" s="55" t="s">
        <v>776</v>
      </c>
      <c r="D11" s="56" t="s">
        <v>777</v>
      </c>
      <c r="E11" s="57">
        <v>3</v>
      </c>
      <c r="F11" s="57" t="s">
        <v>93</v>
      </c>
      <c r="G11" s="57" t="s">
        <v>93</v>
      </c>
      <c r="H11" s="57" t="s">
        <v>94</v>
      </c>
      <c r="I11" s="57" t="s">
        <v>95</v>
      </c>
      <c r="J11" s="57"/>
      <c r="K11" s="57"/>
      <c r="L11" s="57"/>
      <c r="M11" s="57"/>
      <c r="N11" s="57"/>
      <c r="O11" s="51"/>
      <c r="P11" s="57"/>
      <c r="Q11" s="58"/>
      <c r="R11" s="60"/>
      <c r="S11" s="75"/>
      <c r="T11" s="57"/>
      <c r="U11" s="57"/>
      <c r="V11" s="57"/>
      <c r="W11" s="58"/>
    </row>
    <row r="12" spans="1:23" s="73" customFormat="1" ht="24">
      <c r="A12" s="54">
        <v>10</v>
      </c>
      <c r="B12" s="326" t="s">
        <v>914</v>
      </c>
      <c r="C12" s="55" t="s">
        <v>778</v>
      </c>
      <c r="D12" s="56" t="s">
        <v>779</v>
      </c>
      <c r="E12" s="57">
        <v>2</v>
      </c>
      <c r="F12" s="57" t="s">
        <v>96</v>
      </c>
      <c r="G12" s="57" t="s">
        <v>96</v>
      </c>
      <c r="H12" s="57" t="s">
        <v>97</v>
      </c>
      <c r="I12" s="57" t="s">
        <v>98</v>
      </c>
      <c r="J12" s="69">
        <v>45</v>
      </c>
      <c r="K12" s="57"/>
      <c r="L12" s="69">
        <v>1</v>
      </c>
      <c r="M12" s="69">
        <v>29</v>
      </c>
      <c r="N12" s="69">
        <v>38.9</v>
      </c>
      <c r="O12" s="63">
        <f>M12-N12</f>
        <v>-9.899999999999999</v>
      </c>
      <c r="P12" s="76" t="s">
        <v>988</v>
      </c>
      <c r="Q12" s="72" t="s">
        <v>4</v>
      </c>
      <c r="R12" s="78">
        <v>1417058490</v>
      </c>
      <c r="S12" s="71">
        <v>0.514</v>
      </c>
      <c r="T12" s="69">
        <v>1</v>
      </c>
      <c r="U12" s="69" t="s">
        <v>1115</v>
      </c>
      <c r="V12" s="69">
        <v>2950</v>
      </c>
      <c r="W12" s="72"/>
    </row>
    <row r="13" spans="1:23" s="73" customFormat="1" ht="24">
      <c r="A13" s="54">
        <v>11</v>
      </c>
      <c r="B13" s="326" t="s">
        <v>914</v>
      </c>
      <c r="C13" s="55" t="s">
        <v>778</v>
      </c>
      <c r="D13" s="56" t="s">
        <v>777</v>
      </c>
      <c r="E13" s="57">
        <v>3</v>
      </c>
      <c r="F13" s="57" t="s">
        <v>99</v>
      </c>
      <c r="G13" s="57" t="s">
        <v>100</v>
      </c>
      <c r="H13" s="57" t="s">
        <v>101</v>
      </c>
      <c r="I13" s="57" t="s">
        <v>102</v>
      </c>
      <c r="J13" s="69">
        <v>19</v>
      </c>
      <c r="K13" s="57"/>
      <c r="L13" s="69">
        <v>1</v>
      </c>
      <c r="M13" s="69">
        <v>17</v>
      </c>
      <c r="N13" s="69">
        <v>40.73</v>
      </c>
      <c r="O13" s="63">
        <f>M13-N13</f>
        <v>-23.729999999999997</v>
      </c>
      <c r="P13" s="76" t="s">
        <v>988</v>
      </c>
      <c r="Q13" s="72"/>
      <c r="S13" s="71"/>
      <c r="T13" s="69"/>
      <c r="U13" s="58" t="s">
        <v>529</v>
      </c>
      <c r="V13" s="79"/>
      <c r="W13" s="88" t="s">
        <v>528</v>
      </c>
    </row>
    <row r="14" spans="1:23" s="53" customFormat="1" ht="12">
      <c r="A14" s="54">
        <v>12</v>
      </c>
      <c r="B14" s="326" t="s">
        <v>911</v>
      </c>
      <c r="C14" s="55" t="s">
        <v>780</v>
      </c>
      <c r="D14" s="56" t="s">
        <v>775</v>
      </c>
      <c r="E14" s="57">
        <v>1</v>
      </c>
      <c r="F14" s="57" t="s">
        <v>103</v>
      </c>
      <c r="G14" s="57" t="s">
        <v>103</v>
      </c>
      <c r="H14" s="57" t="s">
        <v>104</v>
      </c>
      <c r="I14" s="57" t="s">
        <v>105</v>
      </c>
      <c r="J14" s="57">
        <v>12</v>
      </c>
      <c r="K14" s="59"/>
      <c r="L14" s="59">
        <v>2</v>
      </c>
      <c r="M14" s="59">
        <v>48</v>
      </c>
      <c r="N14" s="59">
        <v>54</v>
      </c>
      <c r="O14" s="51">
        <f aca="true" t="shared" si="0" ref="O14:O19">M14-N14</f>
        <v>-6</v>
      </c>
      <c r="P14" s="59"/>
      <c r="Q14" s="58" t="s">
        <v>638</v>
      </c>
      <c r="R14" s="60">
        <v>2743843200</v>
      </c>
      <c r="S14" s="75">
        <v>0.27</v>
      </c>
      <c r="T14" s="59">
        <v>1</v>
      </c>
      <c r="U14" s="59"/>
      <c r="V14" s="59">
        <v>600</v>
      </c>
      <c r="W14" s="58"/>
    </row>
    <row r="15" spans="1:23" s="73" customFormat="1" ht="12">
      <c r="A15" s="54">
        <v>13</v>
      </c>
      <c r="B15" s="326" t="s">
        <v>915</v>
      </c>
      <c r="C15" s="55" t="s">
        <v>781</v>
      </c>
      <c r="D15" s="56" t="s">
        <v>767</v>
      </c>
      <c r="E15" s="57">
        <v>2</v>
      </c>
      <c r="F15" s="57" t="s">
        <v>106</v>
      </c>
      <c r="G15" s="57" t="s">
        <v>106</v>
      </c>
      <c r="H15" s="57" t="s">
        <v>107</v>
      </c>
      <c r="I15" s="57" t="s">
        <v>108</v>
      </c>
      <c r="J15" s="69">
        <v>15</v>
      </c>
      <c r="K15" s="59" t="s">
        <v>1080</v>
      </c>
      <c r="L15" s="69">
        <v>3</v>
      </c>
      <c r="M15" s="69">
        <v>55</v>
      </c>
      <c r="N15" s="69">
        <v>66.5</v>
      </c>
      <c r="O15" s="63">
        <f t="shared" si="0"/>
        <v>-11.5</v>
      </c>
      <c r="P15" s="77"/>
      <c r="Q15" s="72" t="s">
        <v>1025</v>
      </c>
      <c r="R15" s="70">
        <v>26239000</v>
      </c>
      <c r="S15" s="71">
        <v>0.05</v>
      </c>
      <c r="T15" s="77">
        <v>2</v>
      </c>
      <c r="U15" s="77" t="s">
        <v>1031</v>
      </c>
      <c r="V15" s="77">
        <v>150.7</v>
      </c>
      <c r="W15" s="81" t="s">
        <v>1032</v>
      </c>
    </row>
    <row r="16" spans="1:23" s="73" customFormat="1" ht="12">
      <c r="A16" s="54">
        <v>14</v>
      </c>
      <c r="B16" s="326" t="s">
        <v>915</v>
      </c>
      <c r="C16" s="55" t="s">
        <v>781</v>
      </c>
      <c r="D16" s="56" t="s">
        <v>777</v>
      </c>
      <c r="E16" s="57">
        <v>3</v>
      </c>
      <c r="F16" s="57" t="s">
        <v>109</v>
      </c>
      <c r="G16" s="57" t="s">
        <v>109</v>
      </c>
      <c r="H16" s="57" t="s">
        <v>110</v>
      </c>
      <c r="I16" s="57" t="s">
        <v>111</v>
      </c>
      <c r="J16" s="69">
        <v>16</v>
      </c>
      <c r="K16" s="59" t="s">
        <v>1081</v>
      </c>
      <c r="L16" s="69">
        <v>1</v>
      </c>
      <c r="M16" s="69">
        <v>40</v>
      </c>
      <c r="N16" s="69">
        <v>59.7</v>
      </c>
      <c r="O16" s="63">
        <f t="shared" si="0"/>
        <v>-19.700000000000003</v>
      </c>
      <c r="P16" s="77"/>
      <c r="Q16" s="72" t="s">
        <v>1025</v>
      </c>
      <c r="R16" s="70">
        <v>25139000</v>
      </c>
      <c r="S16" s="71"/>
      <c r="T16" s="69">
        <v>2</v>
      </c>
      <c r="U16" s="77" t="s">
        <v>1069</v>
      </c>
      <c r="V16" s="77">
        <v>159</v>
      </c>
      <c r="W16" s="176"/>
    </row>
    <row r="17" spans="1:23" s="53" customFormat="1" ht="12">
      <c r="A17" s="54">
        <v>15</v>
      </c>
      <c r="B17" s="326" t="s">
        <v>911</v>
      </c>
      <c r="C17" s="55" t="s">
        <v>877</v>
      </c>
      <c r="D17" s="56" t="s">
        <v>904</v>
      </c>
      <c r="E17" s="57">
        <v>2</v>
      </c>
      <c r="F17" s="57" t="s">
        <v>112</v>
      </c>
      <c r="G17" s="57" t="s">
        <v>112</v>
      </c>
      <c r="H17" s="57" t="s">
        <v>113</v>
      </c>
      <c r="I17" s="57" t="s">
        <v>114</v>
      </c>
      <c r="J17" s="83">
        <v>38</v>
      </c>
      <c r="K17" s="59"/>
      <c r="L17" s="59">
        <v>1</v>
      </c>
      <c r="M17" s="59">
        <v>13</v>
      </c>
      <c r="N17" s="59">
        <v>12</v>
      </c>
      <c r="O17" s="51">
        <f t="shared" si="0"/>
        <v>1</v>
      </c>
      <c r="P17" s="59"/>
      <c r="Q17" s="58" t="s">
        <v>648</v>
      </c>
      <c r="R17" s="60">
        <v>155000000</v>
      </c>
      <c r="S17" s="75">
        <v>0.2</v>
      </c>
      <c r="T17" s="59">
        <v>1</v>
      </c>
      <c r="U17" s="59" t="s">
        <v>44</v>
      </c>
      <c r="V17" s="59">
        <v>500</v>
      </c>
      <c r="W17" s="58" t="s">
        <v>45</v>
      </c>
    </row>
    <row r="18" spans="1:23" s="73" customFormat="1" ht="12">
      <c r="A18" s="54">
        <v>16</v>
      </c>
      <c r="B18" s="326" t="s">
        <v>911</v>
      </c>
      <c r="C18" s="55" t="s">
        <v>877</v>
      </c>
      <c r="D18" s="56" t="s">
        <v>905</v>
      </c>
      <c r="E18" s="57">
        <v>3</v>
      </c>
      <c r="F18" s="57" t="s">
        <v>115</v>
      </c>
      <c r="G18" s="57" t="s">
        <v>116</v>
      </c>
      <c r="H18" s="57" t="s">
        <v>117</v>
      </c>
      <c r="I18" s="57">
        <v>29.51</v>
      </c>
      <c r="J18" s="77">
        <v>22</v>
      </c>
      <c r="K18" s="59"/>
      <c r="L18" s="69">
        <v>4</v>
      </c>
      <c r="M18" s="69">
        <v>12</v>
      </c>
      <c r="N18" s="69">
        <v>12</v>
      </c>
      <c r="O18" s="63">
        <f t="shared" si="0"/>
        <v>0</v>
      </c>
      <c r="P18" s="77"/>
      <c r="Q18" s="72"/>
      <c r="R18" s="70"/>
      <c r="S18" s="71"/>
      <c r="T18" s="77">
        <v>1</v>
      </c>
      <c r="U18" s="77" t="s">
        <v>889</v>
      </c>
      <c r="V18" s="77"/>
      <c r="W18" s="72" t="s">
        <v>889</v>
      </c>
    </row>
    <row r="19" spans="1:23" s="53" customFormat="1" ht="12">
      <c r="A19" s="54">
        <v>17</v>
      </c>
      <c r="B19" s="326" t="s">
        <v>911</v>
      </c>
      <c r="C19" s="55" t="s">
        <v>906</v>
      </c>
      <c r="D19" s="56" t="s">
        <v>775</v>
      </c>
      <c r="E19" s="57">
        <v>1</v>
      </c>
      <c r="F19" s="57" t="s">
        <v>118</v>
      </c>
      <c r="G19" s="57" t="s">
        <v>118</v>
      </c>
      <c r="H19" s="57" t="s">
        <v>119</v>
      </c>
      <c r="I19" s="57" t="s">
        <v>120</v>
      </c>
      <c r="J19" s="57">
        <v>11</v>
      </c>
      <c r="K19" s="59"/>
      <c r="L19" s="57">
        <v>2</v>
      </c>
      <c r="M19" s="57">
        <v>23</v>
      </c>
      <c r="N19" s="57">
        <v>45</v>
      </c>
      <c r="O19" s="51">
        <f t="shared" si="0"/>
        <v>-22</v>
      </c>
      <c r="P19" s="59" t="s">
        <v>734</v>
      </c>
      <c r="Q19" s="58" t="s">
        <v>735</v>
      </c>
      <c r="R19" s="60">
        <v>18000000</v>
      </c>
      <c r="S19" s="61"/>
      <c r="T19" s="59">
        <v>1</v>
      </c>
      <c r="U19" s="59"/>
      <c r="V19" s="59">
        <v>203</v>
      </c>
      <c r="W19" s="58"/>
    </row>
    <row r="20" spans="1:23" s="53" customFormat="1" ht="12">
      <c r="A20" s="54">
        <v>18</v>
      </c>
      <c r="B20" s="326" t="s">
        <v>914</v>
      </c>
      <c r="C20" s="55" t="s">
        <v>907</v>
      </c>
      <c r="D20" s="56" t="s">
        <v>908</v>
      </c>
      <c r="E20" s="57">
        <v>2</v>
      </c>
      <c r="F20" s="57" t="s">
        <v>121</v>
      </c>
      <c r="G20" s="57" t="s">
        <v>121</v>
      </c>
      <c r="H20" s="57" t="s">
        <v>94</v>
      </c>
      <c r="I20" s="57" t="s">
        <v>122</v>
      </c>
      <c r="J20" s="59"/>
      <c r="K20" s="59"/>
      <c r="L20" s="59"/>
      <c r="M20" s="59"/>
      <c r="N20" s="59"/>
      <c r="O20" s="51"/>
      <c r="P20" s="59"/>
      <c r="Q20" s="58"/>
      <c r="R20" s="60"/>
      <c r="S20" s="75"/>
      <c r="T20" s="59"/>
      <c r="U20" s="59"/>
      <c r="V20" s="59"/>
      <c r="W20" s="58"/>
    </row>
    <row r="21" spans="1:23" s="53" customFormat="1" ht="12">
      <c r="A21" s="54">
        <v>19</v>
      </c>
      <c r="B21" s="326" t="s">
        <v>914</v>
      </c>
      <c r="C21" s="55" t="s">
        <v>907</v>
      </c>
      <c r="D21" s="56" t="s">
        <v>777</v>
      </c>
      <c r="E21" s="57">
        <v>3</v>
      </c>
      <c r="F21" s="57" t="s">
        <v>120</v>
      </c>
      <c r="G21" s="57" t="s">
        <v>85</v>
      </c>
      <c r="H21" s="57" t="s">
        <v>94</v>
      </c>
      <c r="I21" s="57" t="s">
        <v>123</v>
      </c>
      <c r="J21" s="59"/>
      <c r="K21" s="59"/>
      <c r="L21" s="59"/>
      <c r="M21" s="59"/>
      <c r="N21" s="59"/>
      <c r="O21" s="51"/>
      <c r="P21" s="59"/>
      <c r="Q21" s="58"/>
      <c r="R21" s="60"/>
      <c r="S21" s="75"/>
      <c r="T21" s="59"/>
      <c r="U21" s="59"/>
      <c r="V21" s="59"/>
      <c r="W21" s="58"/>
    </row>
    <row r="22" spans="1:23" s="53" customFormat="1" ht="12">
      <c r="A22" s="54">
        <v>20</v>
      </c>
      <c r="B22" s="326" t="s">
        <v>912</v>
      </c>
      <c r="C22" s="55" t="s">
        <v>909</v>
      </c>
      <c r="D22" s="56" t="s">
        <v>910</v>
      </c>
      <c r="E22" s="57">
        <v>2</v>
      </c>
      <c r="F22" s="57" t="s">
        <v>124</v>
      </c>
      <c r="G22" s="57" t="s">
        <v>124</v>
      </c>
      <c r="H22" s="57" t="s">
        <v>125</v>
      </c>
      <c r="I22" s="57" t="s">
        <v>126</v>
      </c>
      <c r="J22" s="59"/>
      <c r="K22" s="59"/>
      <c r="L22" s="59"/>
      <c r="M22" s="59"/>
      <c r="N22" s="59"/>
      <c r="O22" s="51"/>
      <c r="P22" s="59"/>
      <c r="Q22" s="58"/>
      <c r="R22" s="60"/>
      <c r="S22" s="75"/>
      <c r="T22" s="59"/>
      <c r="U22" s="59"/>
      <c r="V22" s="59"/>
      <c r="W22" s="58"/>
    </row>
    <row r="23" spans="1:23" s="53" customFormat="1" ht="12">
      <c r="A23" s="54">
        <v>21</v>
      </c>
      <c r="B23" s="326" t="s">
        <v>912</v>
      </c>
      <c r="C23" s="55" t="s">
        <v>909</v>
      </c>
      <c r="D23" s="56" t="s">
        <v>651</v>
      </c>
      <c r="E23" s="57">
        <v>3</v>
      </c>
      <c r="F23" s="57" t="s">
        <v>124</v>
      </c>
      <c r="G23" s="57" t="s">
        <v>124</v>
      </c>
      <c r="H23" s="57" t="s">
        <v>130</v>
      </c>
      <c r="I23" s="57" t="s">
        <v>131</v>
      </c>
      <c r="J23" s="59"/>
      <c r="K23" s="59"/>
      <c r="L23" s="59"/>
      <c r="M23" s="59"/>
      <c r="N23" s="59"/>
      <c r="O23" s="51"/>
      <c r="P23" s="59"/>
      <c r="Q23" s="58"/>
      <c r="R23" s="60"/>
      <c r="S23" s="75"/>
      <c r="T23" s="59"/>
      <c r="U23" s="59"/>
      <c r="V23" s="59"/>
      <c r="W23" s="58"/>
    </row>
    <row r="24" spans="1:23" s="53" customFormat="1" ht="12">
      <c r="A24" s="54">
        <v>22</v>
      </c>
      <c r="B24" s="326" t="s">
        <v>840</v>
      </c>
      <c r="C24" s="55" t="s">
        <v>652</v>
      </c>
      <c r="D24" s="56" t="s">
        <v>853</v>
      </c>
      <c r="E24" s="57">
        <v>1</v>
      </c>
      <c r="F24" s="57" t="s">
        <v>132</v>
      </c>
      <c r="G24" s="57" t="s">
        <v>132</v>
      </c>
      <c r="H24" s="57" t="s">
        <v>133</v>
      </c>
      <c r="I24" s="57" t="s">
        <v>134</v>
      </c>
      <c r="J24" s="59">
        <v>48</v>
      </c>
      <c r="K24" s="59"/>
      <c r="L24" s="59">
        <v>5</v>
      </c>
      <c r="M24" s="59">
        <v>88</v>
      </c>
      <c r="N24" s="59">
        <v>82</v>
      </c>
      <c r="O24" s="51">
        <f>M24-N24</f>
        <v>6</v>
      </c>
      <c r="P24" s="59" t="s">
        <v>993</v>
      </c>
      <c r="Q24" s="58" t="s">
        <v>1116</v>
      </c>
      <c r="R24" s="60">
        <v>1216000000</v>
      </c>
      <c r="S24" s="75">
        <v>0.092</v>
      </c>
      <c r="T24" s="59">
        <v>1</v>
      </c>
      <c r="U24" s="59" t="s">
        <v>13</v>
      </c>
      <c r="V24" s="59">
        <v>766</v>
      </c>
      <c r="W24" s="58" t="s">
        <v>543</v>
      </c>
    </row>
    <row r="25" spans="1:23" s="53" customFormat="1" ht="12">
      <c r="A25" s="54">
        <v>23</v>
      </c>
      <c r="B25" s="326" t="s">
        <v>914</v>
      </c>
      <c r="C25" s="55" t="s">
        <v>854</v>
      </c>
      <c r="D25" s="56" t="s">
        <v>908</v>
      </c>
      <c r="E25" s="57">
        <v>2</v>
      </c>
      <c r="F25" s="57" t="s">
        <v>79</v>
      </c>
      <c r="G25" s="57" t="s">
        <v>79</v>
      </c>
      <c r="H25" s="57" t="s">
        <v>135</v>
      </c>
      <c r="I25" s="57" t="s">
        <v>136</v>
      </c>
      <c r="J25" s="59">
        <v>4</v>
      </c>
      <c r="K25" s="59"/>
      <c r="L25" s="59">
        <v>1</v>
      </c>
      <c r="M25" s="59">
        <v>28</v>
      </c>
      <c r="N25" s="59">
        <v>35</v>
      </c>
      <c r="O25" s="51">
        <f>M25-N25</f>
        <v>-7</v>
      </c>
      <c r="P25" s="59"/>
      <c r="Q25" s="58" t="s">
        <v>1131</v>
      </c>
      <c r="R25" s="60">
        <v>10521288</v>
      </c>
      <c r="S25" s="75">
        <v>0.6</v>
      </c>
      <c r="T25" s="59">
        <v>1</v>
      </c>
      <c r="U25" s="59" t="s">
        <v>1130</v>
      </c>
      <c r="V25" s="85">
        <v>25</v>
      </c>
      <c r="W25" s="58"/>
    </row>
    <row r="26" spans="1:23" s="53" customFormat="1" ht="12">
      <c r="A26" s="54">
        <v>24</v>
      </c>
      <c r="B26" s="326" t="s">
        <v>914</v>
      </c>
      <c r="C26" s="55" t="s">
        <v>854</v>
      </c>
      <c r="D26" s="56" t="s">
        <v>777</v>
      </c>
      <c r="E26" s="57">
        <v>3</v>
      </c>
      <c r="F26" s="57" t="s">
        <v>137</v>
      </c>
      <c r="G26" s="57" t="s">
        <v>137</v>
      </c>
      <c r="H26" s="57" t="s">
        <v>83</v>
      </c>
      <c r="I26" s="57" t="s">
        <v>138</v>
      </c>
      <c r="J26" s="59"/>
      <c r="K26" s="59"/>
      <c r="L26" s="59"/>
      <c r="M26" s="59"/>
      <c r="N26" s="59"/>
      <c r="O26" s="51"/>
      <c r="P26" s="59"/>
      <c r="Q26" s="58"/>
      <c r="R26" s="60"/>
      <c r="S26" s="75"/>
      <c r="T26" s="59">
        <v>1</v>
      </c>
      <c r="U26" s="59" t="s">
        <v>889</v>
      </c>
      <c r="V26" s="59"/>
      <c r="W26" s="58"/>
    </row>
    <row r="27" spans="1:23" s="53" customFormat="1" ht="12">
      <c r="A27" s="54">
        <v>25</v>
      </c>
      <c r="B27" s="326" t="s">
        <v>911</v>
      </c>
      <c r="C27" s="55" t="s">
        <v>855</v>
      </c>
      <c r="D27" s="56" t="s">
        <v>767</v>
      </c>
      <c r="E27" s="57">
        <v>2</v>
      </c>
      <c r="F27" s="57" t="s">
        <v>139</v>
      </c>
      <c r="G27" s="57" t="s">
        <v>139</v>
      </c>
      <c r="H27" s="57" t="s">
        <v>140</v>
      </c>
      <c r="I27" s="57" t="s">
        <v>141</v>
      </c>
      <c r="J27" s="59">
        <v>14</v>
      </c>
      <c r="K27" s="59"/>
      <c r="L27" s="59">
        <v>2</v>
      </c>
      <c r="M27" s="59">
        <v>28</v>
      </c>
      <c r="N27" s="59">
        <v>40</v>
      </c>
      <c r="O27" s="51">
        <f>M27-N27</f>
        <v>-12</v>
      </c>
      <c r="P27" s="86"/>
      <c r="Q27" s="58" t="s">
        <v>22</v>
      </c>
      <c r="R27" s="87">
        <v>25316830000</v>
      </c>
      <c r="S27" s="75">
        <v>0.06</v>
      </c>
      <c r="T27" s="59">
        <v>1</v>
      </c>
      <c r="U27" s="59" t="s">
        <v>983</v>
      </c>
      <c r="V27" s="59">
        <v>168</v>
      </c>
      <c r="W27" s="58"/>
    </row>
    <row r="28" spans="1:23" s="89" customFormat="1" ht="12">
      <c r="A28" s="48">
        <v>26</v>
      </c>
      <c r="B28" s="327" t="s">
        <v>911</v>
      </c>
      <c r="C28" s="49" t="s">
        <v>855</v>
      </c>
      <c r="D28" s="50" t="s">
        <v>878</v>
      </c>
      <c r="E28" s="51">
        <v>3</v>
      </c>
      <c r="F28" s="51" t="s">
        <v>133</v>
      </c>
      <c r="G28" s="51" t="s">
        <v>142</v>
      </c>
      <c r="H28" s="51" t="s">
        <v>90</v>
      </c>
      <c r="I28" s="51" t="s">
        <v>143</v>
      </c>
      <c r="J28" s="80">
        <v>5</v>
      </c>
      <c r="K28" s="83"/>
      <c r="L28" s="80">
        <v>2</v>
      </c>
      <c r="M28" s="80">
        <v>13</v>
      </c>
      <c r="N28" s="80">
        <v>12.9</v>
      </c>
      <c r="O28" s="63">
        <f>M28-N28</f>
        <v>0.09999999999999964</v>
      </c>
      <c r="P28" s="80" t="s">
        <v>931</v>
      </c>
      <c r="Q28" s="88" t="s">
        <v>22</v>
      </c>
      <c r="R28" s="70">
        <v>9246244000</v>
      </c>
      <c r="S28" s="71">
        <v>0.023</v>
      </c>
      <c r="T28" s="80">
        <v>1</v>
      </c>
      <c r="U28" s="80"/>
      <c r="V28" s="80">
        <v>77</v>
      </c>
      <c r="W28" s="88"/>
    </row>
    <row r="29" spans="1:23" s="73" customFormat="1" ht="12">
      <c r="A29" s="54">
        <v>27</v>
      </c>
      <c r="B29" s="326" t="s">
        <v>911</v>
      </c>
      <c r="C29" s="55" t="s">
        <v>917</v>
      </c>
      <c r="D29" s="56" t="s">
        <v>767</v>
      </c>
      <c r="E29" s="57">
        <v>2</v>
      </c>
      <c r="F29" s="57" t="s">
        <v>106</v>
      </c>
      <c r="G29" s="57" t="s">
        <v>106</v>
      </c>
      <c r="H29" s="57" t="s">
        <v>144</v>
      </c>
      <c r="I29" s="57" t="s">
        <v>145</v>
      </c>
      <c r="J29" s="77">
        <v>18</v>
      </c>
      <c r="K29" s="59"/>
      <c r="L29" s="77">
        <v>1</v>
      </c>
      <c r="M29" s="77">
        <v>32</v>
      </c>
      <c r="N29" s="77">
        <v>48</v>
      </c>
      <c r="O29" s="63">
        <f>M29-N29</f>
        <v>-16</v>
      </c>
      <c r="P29" s="77"/>
      <c r="Q29" s="72" t="s">
        <v>648</v>
      </c>
      <c r="R29" s="78">
        <v>140133000</v>
      </c>
      <c r="S29" s="71">
        <v>0.265</v>
      </c>
      <c r="T29" s="80">
        <v>1</v>
      </c>
      <c r="U29" s="90" t="s">
        <v>984</v>
      </c>
      <c r="V29" s="77">
        <v>616</v>
      </c>
      <c r="W29" s="72"/>
    </row>
    <row r="30" spans="1:23" s="53" customFormat="1" ht="12">
      <c r="A30" s="54">
        <v>28</v>
      </c>
      <c r="B30" s="326" t="s">
        <v>911</v>
      </c>
      <c r="C30" s="55" t="s">
        <v>917</v>
      </c>
      <c r="D30" s="56" t="s">
        <v>777</v>
      </c>
      <c r="E30" s="57">
        <v>3</v>
      </c>
      <c r="F30" s="57" t="s">
        <v>100</v>
      </c>
      <c r="G30" s="57" t="s">
        <v>100</v>
      </c>
      <c r="H30" s="57" t="s">
        <v>146</v>
      </c>
      <c r="I30" s="57" t="s">
        <v>147</v>
      </c>
      <c r="J30" s="59">
        <v>11</v>
      </c>
      <c r="K30" s="59" t="s">
        <v>1082</v>
      </c>
      <c r="L30" s="59">
        <v>1</v>
      </c>
      <c r="M30" s="59">
        <v>31</v>
      </c>
      <c r="N30" s="59">
        <v>39.5</v>
      </c>
      <c r="O30" s="51">
        <f>M30-N30</f>
        <v>-8.5</v>
      </c>
      <c r="P30" s="59"/>
      <c r="Q30" s="58" t="s">
        <v>648</v>
      </c>
      <c r="R30" s="87">
        <v>73663395</v>
      </c>
      <c r="S30" s="75">
        <v>0.087</v>
      </c>
      <c r="T30" s="59">
        <v>1</v>
      </c>
      <c r="U30" s="59" t="s">
        <v>67</v>
      </c>
      <c r="V30" s="59">
        <v>358</v>
      </c>
      <c r="W30" s="58"/>
    </row>
    <row r="31" spans="1:23" s="53" customFormat="1" ht="12">
      <c r="A31" s="54">
        <v>29</v>
      </c>
      <c r="B31" s="326" t="s">
        <v>914</v>
      </c>
      <c r="C31" s="55" t="s">
        <v>918</v>
      </c>
      <c r="D31" s="56" t="s">
        <v>767</v>
      </c>
      <c r="E31" s="57">
        <v>2</v>
      </c>
      <c r="F31" s="57" t="s">
        <v>148</v>
      </c>
      <c r="G31" s="57" t="s">
        <v>148</v>
      </c>
      <c r="H31" s="57" t="s">
        <v>149</v>
      </c>
      <c r="I31" s="57" t="s">
        <v>149</v>
      </c>
      <c r="J31" s="59"/>
      <c r="K31" s="59"/>
      <c r="L31" s="59"/>
      <c r="M31" s="59"/>
      <c r="N31" s="59"/>
      <c r="O31" s="51"/>
      <c r="P31" s="59"/>
      <c r="Q31" s="58"/>
      <c r="R31" s="60"/>
      <c r="S31" s="75"/>
      <c r="T31" s="59"/>
      <c r="U31" s="59"/>
      <c r="V31" s="59"/>
      <c r="W31" s="58"/>
    </row>
    <row r="32" spans="1:23" s="53" customFormat="1" ht="12">
      <c r="A32" s="54">
        <v>30</v>
      </c>
      <c r="B32" s="326" t="s">
        <v>914</v>
      </c>
      <c r="C32" s="55" t="s">
        <v>918</v>
      </c>
      <c r="D32" s="56" t="s">
        <v>777</v>
      </c>
      <c r="E32" s="57">
        <v>3</v>
      </c>
      <c r="F32" s="57" t="s">
        <v>150</v>
      </c>
      <c r="G32" s="57" t="s">
        <v>150</v>
      </c>
      <c r="H32" s="57" t="s">
        <v>94</v>
      </c>
      <c r="I32" s="57" t="s">
        <v>151</v>
      </c>
      <c r="J32" s="59"/>
      <c r="K32" s="59"/>
      <c r="L32" s="59"/>
      <c r="M32" s="59"/>
      <c r="N32" s="59"/>
      <c r="O32" s="51"/>
      <c r="P32" s="59"/>
      <c r="Q32" s="58"/>
      <c r="R32" s="60"/>
      <c r="S32" s="75"/>
      <c r="T32" s="59"/>
      <c r="U32" s="59"/>
      <c r="V32" s="59"/>
      <c r="W32" s="58"/>
    </row>
    <row r="33" spans="1:23" s="53" customFormat="1" ht="12">
      <c r="A33" s="54">
        <v>31</v>
      </c>
      <c r="B33" s="326" t="s">
        <v>913</v>
      </c>
      <c r="C33" s="55" t="s">
        <v>919</v>
      </c>
      <c r="D33" s="56" t="s">
        <v>775</v>
      </c>
      <c r="E33" s="57">
        <v>1</v>
      </c>
      <c r="F33" s="57" t="s">
        <v>152</v>
      </c>
      <c r="G33" s="57" t="s">
        <v>152</v>
      </c>
      <c r="H33" s="57" t="s">
        <v>83</v>
      </c>
      <c r="I33" s="57" t="s">
        <v>153</v>
      </c>
      <c r="J33" s="59">
        <v>5</v>
      </c>
      <c r="K33" s="59"/>
      <c r="L33" s="59">
        <v>2</v>
      </c>
      <c r="M33" s="59">
        <v>60</v>
      </c>
      <c r="N33" s="59">
        <v>60</v>
      </c>
      <c r="O33" s="51">
        <f aca="true" t="shared" si="1" ref="O33:O38">M33-N33</f>
        <v>0</v>
      </c>
      <c r="P33" s="59"/>
      <c r="Q33" s="58" t="s">
        <v>3</v>
      </c>
      <c r="R33" s="60">
        <v>10098903574</v>
      </c>
      <c r="S33" s="75">
        <v>0.9</v>
      </c>
      <c r="T33" s="59">
        <v>1</v>
      </c>
      <c r="U33" s="59"/>
      <c r="V33" s="59">
        <v>300</v>
      </c>
      <c r="W33" s="58"/>
    </row>
    <row r="34" spans="1:23" s="96" customFormat="1" ht="12">
      <c r="A34" s="54">
        <v>32</v>
      </c>
      <c r="B34" s="326" t="s">
        <v>840</v>
      </c>
      <c r="C34" s="55" t="s">
        <v>920</v>
      </c>
      <c r="D34" s="56" t="s">
        <v>775</v>
      </c>
      <c r="E34" s="57">
        <v>2</v>
      </c>
      <c r="F34" s="57" t="s">
        <v>154</v>
      </c>
      <c r="G34" s="57" t="s">
        <v>154</v>
      </c>
      <c r="H34" s="57" t="s">
        <v>125</v>
      </c>
      <c r="I34" s="57" t="s">
        <v>155</v>
      </c>
      <c r="J34" s="91">
        <v>14</v>
      </c>
      <c r="K34" s="59"/>
      <c r="L34" s="91">
        <v>2</v>
      </c>
      <c r="M34" s="91">
        <v>65</v>
      </c>
      <c r="N34" s="91">
        <v>85</v>
      </c>
      <c r="O34" s="92">
        <f t="shared" si="1"/>
        <v>-20</v>
      </c>
      <c r="P34" s="91"/>
      <c r="Q34" s="95" t="s">
        <v>876</v>
      </c>
      <c r="R34" s="93">
        <v>74879000</v>
      </c>
      <c r="S34" s="94">
        <v>0.21</v>
      </c>
      <c r="T34" s="91">
        <v>1</v>
      </c>
      <c r="U34" s="91"/>
      <c r="V34" s="91">
        <v>52</v>
      </c>
      <c r="W34" s="95"/>
    </row>
    <row r="35" spans="1:23" s="53" customFormat="1" ht="12">
      <c r="A35" s="54">
        <v>33</v>
      </c>
      <c r="B35" s="326" t="s">
        <v>840</v>
      </c>
      <c r="C35" s="55" t="s">
        <v>920</v>
      </c>
      <c r="D35" s="56" t="s">
        <v>904</v>
      </c>
      <c r="E35" s="57">
        <v>3</v>
      </c>
      <c r="F35" s="57" t="s">
        <v>101</v>
      </c>
      <c r="G35" s="57" t="s">
        <v>101</v>
      </c>
      <c r="H35" s="57" t="s">
        <v>156</v>
      </c>
      <c r="I35" s="57" t="s">
        <v>157</v>
      </c>
      <c r="J35" s="59"/>
      <c r="K35" s="59"/>
      <c r="L35" s="59"/>
      <c r="M35" s="59"/>
      <c r="N35" s="59"/>
      <c r="O35" s="51"/>
      <c r="P35" s="59"/>
      <c r="Q35" s="58"/>
      <c r="R35" s="60"/>
      <c r="S35" s="75"/>
      <c r="T35" s="59"/>
      <c r="U35" s="59"/>
      <c r="V35" s="59"/>
      <c r="W35" s="58"/>
    </row>
    <row r="36" spans="1:23" s="53" customFormat="1" ht="12">
      <c r="A36" s="54">
        <v>34</v>
      </c>
      <c r="B36" s="326" t="s">
        <v>914</v>
      </c>
      <c r="C36" s="55" t="s">
        <v>921</v>
      </c>
      <c r="D36" s="56" t="s">
        <v>779</v>
      </c>
      <c r="E36" s="57">
        <v>2</v>
      </c>
      <c r="F36" s="57" t="s">
        <v>158</v>
      </c>
      <c r="G36" s="57" t="s">
        <v>158</v>
      </c>
      <c r="H36" s="57" t="s">
        <v>159</v>
      </c>
      <c r="I36" s="57" t="s">
        <v>160</v>
      </c>
      <c r="J36" s="59"/>
      <c r="K36" s="59"/>
      <c r="L36" s="59"/>
      <c r="M36" s="59"/>
      <c r="N36" s="59"/>
      <c r="O36" s="51"/>
      <c r="P36" s="59"/>
      <c r="Q36" s="58"/>
      <c r="R36" s="60"/>
      <c r="S36" s="75"/>
      <c r="T36" s="59"/>
      <c r="U36" s="59"/>
      <c r="V36" s="59"/>
      <c r="W36" s="58"/>
    </row>
    <row r="37" spans="1:23" s="53" customFormat="1" ht="12">
      <c r="A37" s="54">
        <v>35</v>
      </c>
      <c r="B37" s="326" t="s">
        <v>914</v>
      </c>
      <c r="C37" s="55" t="s">
        <v>921</v>
      </c>
      <c r="D37" s="56" t="s">
        <v>922</v>
      </c>
      <c r="E37" s="57">
        <v>3</v>
      </c>
      <c r="F37" s="57" t="s">
        <v>161</v>
      </c>
      <c r="G37" s="57" t="s">
        <v>161</v>
      </c>
      <c r="H37" s="57" t="s">
        <v>93</v>
      </c>
      <c r="I37" s="57" t="s">
        <v>162</v>
      </c>
      <c r="J37" s="59"/>
      <c r="K37" s="59"/>
      <c r="L37" s="59"/>
      <c r="M37" s="59"/>
      <c r="N37" s="59"/>
      <c r="O37" s="51"/>
      <c r="P37" s="59"/>
      <c r="Q37" s="58"/>
      <c r="R37" s="60"/>
      <c r="S37" s="75"/>
      <c r="T37" s="59"/>
      <c r="U37" s="59"/>
      <c r="V37" s="59"/>
      <c r="W37" s="58"/>
    </row>
    <row r="38" spans="1:23" s="53" customFormat="1" ht="12">
      <c r="A38" s="54">
        <v>36</v>
      </c>
      <c r="B38" s="326" t="s">
        <v>911</v>
      </c>
      <c r="C38" s="55" t="s">
        <v>737</v>
      </c>
      <c r="D38" s="56" t="s">
        <v>767</v>
      </c>
      <c r="E38" s="57">
        <v>2</v>
      </c>
      <c r="F38" s="57" t="s">
        <v>163</v>
      </c>
      <c r="G38" s="57" t="s">
        <v>163</v>
      </c>
      <c r="H38" s="57" t="s">
        <v>83</v>
      </c>
      <c r="I38" s="57" t="s">
        <v>164</v>
      </c>
      <c r="J38" s="59">
        <v>7</v>
      </c>
      <c r="K38" s="59" t="s">
        <v>1083</v>
      </c>
      <c r="L38" s="59">
        <v>5</v>
      </c>
      <c r="M38" s="59">
        <v>26</v>
      </c>
      <c r="N38" s="59">
        <v>30</v>
      </c>
      <c r="O38" s="51">
        <f t="shared" si="1"/>
        <v>-4</v>
      </c>
      <c r="P38" s="59"/>
      <c r="Q38" s="58" t="s">
        <v>824</v>
      </c>
      <c r="R38" s="60">
        <v>17890000</v>
      </c>
      <c r="S38" s="75">
        <v>1.7</v>
      </c>
      <c r="T38" s="59">
        <v>2</v>
      </c>
      <c r="U38" s="59" t="s">
        <v>44</v>
      </c>
      <c r="V38" s="59">
        <v>189</v>
      </c>
      <c r="W38" s="58" t="s">
        <v>822</v>
      </c>
    </row>
    <row r="39" spans="1:23" s="53" customFormat="1" ht="12">
      <c r="A39" s="54">
        <v>37</v>
      </c>
      <c r="B39" s="326" t="s">
        <v>911</v>
      </c>
      <c r="C39" s="55" t="s">
        <v>737</v>
      </c>
      <c r="D39" s="56" t="s">
        <v>738</v>
      </c>
      <c r="E39" s="57">
        <v>3</v>
      </c>
      <c r="F39" s="57" t="s">
        <v>85</v>
      </c>
      <c r="G39" s="57" t="s">
        <v>85</v>
      </c>
      <c r="H39" s="57" t="s">
        <v>91</v>
      </c>
      <c r="I39" s="57" t="s">
        <v>165</v>
      </c>
      <c r="J39" s="59">
        <v>3</v>
      </c>
      <c r="K39" s="59" t="s">
        <v>717</v>
      </c>
      <c r="L39" s="59">
        <v>5</v>
      </c>
      <c r="M39" s="59">
        <v>16</v>
      </c>
      <c r="N39" s="59">
        <v>16</v>
      </c>
      <c r="O39" s="51">
        <f>M39-N39</f>
        <v>0</v>
      </c>
      <c r="P39" s="59"/>
      <c r="Q39" s="58"/>
      <c r="R39" s="60"/>
      <c r="S39" s="75"/>
      <c r="T39" s="59">
        <v>2</v>
      </c>
      <c r="U39" s="59" t="s">
        <v>887</v>
      </c>
      <c r="V39" s="59"/>
      <c r="W39" s="58" t="s">
        <v>889</v>
      </c>
    </row>
    <row r="40" spans="1:23" s="53" customFormat="1" ht="12">
      <c r="A40" s="54">
        <v>38</v>
      </c>
      <c r="B40" s="326" t="s">
        <v>913</v>
      </c>
      <c r="C40" s="55" t="s">
        <v>739</v>
      </c>
      <c r="D40" s="56" t="s">
        <v>775</v>
      </c>
      <c r="E40" s="57">
        <v>1</v>
      </c>
      <c r="F40" s="57" t="s">
        <v>166</v>
      </c>
      <c r="G40" s="57" t="s">
        <v>166</v>
      </c>
      <c r="H40" s="57" t="s">
        <v>94</v>
      </c>
      <c r="I40" s="57" t="s">
        <v>167</v>
      </c>
      <c r="J40" s="59"/>
      <c r="K40" s="59"/>
      <c r="L40" s="59"/>
      <c r="M40" s="59"/>
      <c r="N40" s="59"/>
      <c r="O40" s="51"/>
      <c r="P40" s="59"/>
      <c r="Q40" s="58"/>
      <c r="R40" s="60"/>
      <c r="S40" s="75"/>
      <c r="T40" s="59"/>
      <c r="U40" s="59"/>
      <c r="V40" s="59"/>
      <c r="W40" s="58"/>
    </row>
    <row r="41" spans="1:23" s="73" customFormat="1" ht="12">
      <c r="A41" s="54">
        <v>39</v>
      </c>
      <c r="B41" s="326" t="s">
        <v>914</v>
      </c>
      <c r="C41" s="55" t="s">
        <v>740</v>
      </c>
      <c r="D41" s="56" t="s">
        <v>779</v>
      </c>
      <c r="E41" s="57">
        <v>2</v>
      </c>
      <c r="F41" s="57" t="s">
        <v>168</v>
      </c>
      <c r="G41" s="57" t="s">
        <v>168</v>
      </c>
      <c r="H41" s="57" t="s">
        <v>169</v>
      </c>
      <c r="I41" s="57" t="s">
        <v>170</v>
      </c>
      <c r="J41" s="77">
        <v>20</v>
      </c>
      <c r="K41" s="59"/>
      <c r="L41" s="77">
        <v>1</v>
      </c>
      <c r="M41" s="77">
        <v>160</v>
      </c>
      <c r="N41" s="77">
        <v>186</v>
      </c>
      <c r="O41" s="63">
        <f aca="true" t="shared" si="2" ref="O41:O46">M41-N41</f>
        <v>-26</v>
      </c>
      <c r="P41" s="77"/>
      <c r="Q41" s="72" t="s">
        <v>1014</v>
      </c>
      <c r="R41" s="70">
        <v>2350000000</v>
      </c>
      <c r="S41" s="71">
        <v>0.28</v>
      </c>
      <c r="T41" s="77">
        <v>1</v>
      </c>
      <c r="U41" s="77"/>
      <c r="V41" s="77">
        <v>3500</v>
      </c>
      <c r="W41" s="72"/>
    </row>
    <row r="42" spans="1:23" s="73" customFormat="1" ht="12">
      <c r="A42" s="54">
        <v>40</v>
      </c>
      <c r="B42" s="326" t="s">
        <v>914</v>
      </c>
      <c r="C42" s="55" t="s">
        <v>740</v>
      </c>
      <c r="D42" s="56" t="s">
        <v>741</v>
      </c>
      <c r="E42" s="57">
        <v>3</v>
      </c>
      <c r="F42" s="57" t="s">
        <v>171</v>
      </c>
      <c r="G42" s="57" t="s">
        <v>171</v>
      </c>
      <c r="H42" s="57" t="s">
        <v>150</v>
      </c>
      <c r="I42" s="57" t="s">
        <v>172</v>
      </c>
      <c r="J42" s="77">
        <v>11</v>
      </c>
      <c r="K42" s="59"/>
      <c r="L42" s="77">
        <v>4</v>
      </c>
      <c r="M42" s="77">
        <v>217</v>
      </c>
      <c r="N42" s="77">
        <v>206.45</v>
      </c>
      <c r="O42" s="63">
        <f t="shared" si="2"/>
        <v>10.550000000000011</v>
      </c>
      <c r="P42" s="77"/>
      <c r="Q42" s="72" t="s">
        <v>689</v>
      </c>
      <c r="R42" s="70">
        <v>3343609606</v>
      </c>
      <c r="S42" s="71">
        <v>0.17</v>
      </c>
      <c r="T42" s="77">
        <v>1</v>
      </c>
      <c r="U42" s="77"/>
      <c r="V42" s="77"/>
      <c r="W42" s="72"/>
    </row>
    <row r="43" spans="1:23" s="53" customFormat="1" ht="12">
      <c r="A43" s="54">
        <v>41</v>
      </c>
      <c r="B43" s="326" t="s">
        <v>911</v>
      </c>
      <c r="C43" s="55" t="s">
        <v>742</v>
      </c>
      <c r="D43" s="56" t="s">
        <v>775</v>
      </c>
      <c r="E43" s="57">
        <v>1</v>
      </c>
      <c r="F43" s="57" t="s">
        <v>173</v>
      </c>
      <c r="G43" s="57" t="s">
        <v>173</v>
      </c>
      <c r="H43" s="57" t="s">
        <v>86</v>
      </c>
      <c r="I43" s="57" t="s">
        <v>174</v>
      </c>
      <c r="J43" s="59">
        <v>20</v>
      </c>
      <c r="K43" s="59"/>
      <c r="L43" s="59">
        <v>3</v>
      </c>
      <c r="M43" s="59">
        <v>147</v>
      </c>
      <c r="N43" s="59">
        <v>130</v>
      </c>
      <c r="O43" s="51">
        <f t="shared" si="2"/>
        <v>17</v>
      </c>
      <c r="P43" s="59"/>
      <c r="Q43" s="58" t="s">
        <v>1076</v>
      </c>
      <c r="R43" s="87">
        <v>53000000</v>
      </c>
      <c r="S43" s="59">
        <v>0.63</v>
      </c>
      <c r="T43" s="59">
        <v>1</v>
      </c>
      <c r="U43" s="59"/>
      <c r="V43" s="59">
        <v>510</v>
      </c>
      <c r="W43" s="107" t="s">
        <v>985</v>
      </c>
    </row>
    <row r="44" spans="1:23" s="53" customFormat="1" ht="12">
      <c r="A44" s="54">
        <v>42</v>
      </c>
      <c r="B44" s="326" t="s">
        <v>913</v>
      </c>
      <c r="C44" s="55" t="s">
        <v>743</v>
      </c>
      <c r="D44" s="56" t="s">
        <v>775</v>
      </c>
      <c r="E44" s="57">
        <v>1</v>
      </c>
      <c r="F44" s="57" t="s">
        <v>175</v>
      </c>
      <c r="G44" s="57" t="s">
        <v>175</v>
      </c>
      <c r="H44" s="57" t="s">
        <v>93</v>
      </c>
      <c r="I44" s="57" t="s">
        <v>176</v>
      </c>
      <c r="J44" s="59">
        <v>5</v>
      </c>
      <c r="K44" s="59"/>
      <c r="L44" s="59">
        <v>2</v>
      </c>
      <c r="M44" s="59">
        <v>56</v>
      </c>
      <c r="N44" s="59">
        <v>50</v>
      </c>
      <c r="O44" s="51">
        <f t="shared" si="2"/>
        <v>6</v>
      </c>
      <c r="P44" s="59"/>
      <c r="Q44" s="58" t="s">
        <v>3</v>
      </c>
      <c r="R44" s="60">
        <v>9106050000</v>
      </c>
      <c r="S44" s="75">
        <v>0.78</v>
      </c>
      <c r="T44" s="59">
        <v>1</v>
      </c>
      <c r="U44" s="59"/>
      <c r="V44" s="59">
        <v>245</v>
      </c>
      <c r="W44" s="58" t="s">
        <v>537</v>
      </c>
    </row>
    <row r="45" spans="1:23" s="53" customFormat="1" ht="12">
      <c r="A45" s="54">
        <v>43</v>
      </c>
      <c r="B45" s="326" t="s">
        <v>913</v>
      </c>
      <c r="C45" s="55" t="s">
        <v>744</v>
      </c>
      <c r="D45" s="56" t="s">
        <v>775</v>
      </c>
      <c r="E45" s="57">
        <v>2</v>
      </c>
      <c r="F45" s="57" t="s">
        <v>177</v>
      </c>
      <c r="G45" s="57" t="s">
        <v>177</v>
      </c>
      <c r="H45" s="57" t="s">
        <v>178</v>
      </c>
      <c r="I45" s="57" t="s">
        <v>179</v>
      </c>
      <c r="J45" s="59">
        <v>8</v>
      </c>
      <c r="K45" s="59" t="s">
        <v>1084</v>
      </c>
      <c r="L45" s="59">
        <v>3</v>
      </c>
      <c r="M45" s="59">
        <v>144</v>
      </c>
      <c r="N45" s="59">
        <v>110</v>
      </c>
      <c r="O45" s="51">
        <f t="shared" si="2"/>
        <v>34</v>
      </c>
      <c r="P45" s="59"/>
      <c r="Q45" s="58" t="s">
        <v>1016</v>
      </c>
      <c r="R45" s="60">
        <v>7118474852</v>
      </c>
      <c r="S45" s="75">
        <v>0.69</v>
      </c>
      <c r="T45" s="59">
        <v>1</v>
      </c>
      <c r="U45" s="59"/>
      <c r="V45" s="59">
        <v>195</v>
      </c>
      <c r="W45" s="58" t="s">
        <v>586</v>
      </c>
    </row>
    <row r="46" spans="1:23" s="53" customFormat="1" ht="12">
      <c r="A46" s="54">
        <v>44</v>
      </c>
      <c r="B46" s="326" t="s">
        <v>913</v>
      </c>
      <c r="C46" s="55" t="s">
        <v>744</v>
      </c>
      <c r="D46" s="56" t="s">
        <v>777</v>
      </c>
      <c r="E46" s="57">
        <v>3</v>
      </c>
      <c r="F46" s="57" t="s">
        <v>121</v>
      </c>
      <c r="G46" s="57" t="s">
        <v>121</v>
      </c>
      <c r="H46" s="57" t="s">
        <v>90</v>
      </c>
      <c r="I46" s="57" t="s">
        <v>180</v>
      </c>
      <c r="J46" s="59">
        <v>6</v>
      </c>
      <c r="K46" s="59" t="s">
        <v>1085</v>
      </c>
      <c r="L46" s="59">
        <v>3</v>
      </c>
      <c r="M46" s="59">
        <v>51</v>
      </c>
      <c r="N46" s="59">
        <v>76</v>
      </c>
      <c r="O46" s="51">
        <f t="shared" si="2"/>
        <v>-25</v>
      </c>
      <c r="P46" s="59"/>
      <c r="Q46" s="58" t="s">
        <v>1016</v>
      </c>
      <c r="R46" s="60">
        <v>4034652904</v>
      </c>
      <c r="S46" s="75">
        <v>0.39</v>
      </c>
      <c r="T46" s="59">
        <v>1</v>
      </c>
      <c r="U46" s="59"/>
      <c r="V46" s="59">
        <v>185</v>
      </c>
      <c r="W46" s="58"/>
    </row>
    <row r="47" spans="1:23" s="53" customFormat="1" ht="12">
      <c r="A47" s="54">
        <v>46</v>
      </c>
      <c r="B47" s="326" t="s">
        <v>840</v>
      </c>
      <c r="C47" s="55" t="s">
        <v>745</v>
      </c>
      <c r="D47" s="56" t="s">
        <v>775</v>
      </c>
      <c r="E47" s="57">
        <v>2</v>
      </c>
      <c r="F47" s="57" t="s">
        <v>116</v>
      </c>
      <c r="G47" s="57" t="s">
        <v>116</v>
      </c>
      <c r="H47" s="57" t="s">
        <v>181</v>
      </c>
      <c r="I47" s="57" t="s">
        <v>182</v>
      </c>
      <c r="J47" s="59">
        <v>10</v>
      </c>
      <c r="K47" s="59" t="s">
        <v>1086</v>
      </c>
      <c r="L47" s="59">
        <v>2</v>
      </c>
      <c r="M47" s="59">
        <v>18</v>
      </c>
      <c r="N47" s="59">
        <v>18</v>
      </c>
      <c r="O47" s="51">
        <f>M47-N47</f>
        <v>0</v>
      </c>
      <c r="P47" s="59"/>
      <c r="Q47" s="166" t="s">
        <v>932</v>
      </c>
      <c r="R47" s="98">
        <v>107894000000</v>
      </c>
      <c r="S47" s="75">
        <v>1.09</v>
      </c>
      <c r="T47" s="59">
        <v>1</v>
      </c>
      <c r="U47" s="59"/>
      <c r="V47" s="59">
        <v>1200</v>
      </c>
      <c r="W47" s="58" t="s">
        <v>986</v>
      </c>
    </row>
    <row r="48" spans="1:23" s="53" customFormat="1" ht="12">
      <c r="A48" s="54">
        <v>45</v>
      </c>
      <c r="B48" s="326" t="s">
        <v>840</v>
      </c>
      <c r="C48" s="55" t="s">
        <v>745</v>
      </c>
      <c r="D48" s="56" t="s">
        <v>777</v>
      </c>
      <c r="E48" s="57">
        <v>3</v>
      </c>
      <c r="F48" s="57" t="s">
        <v>183</v>
      </c>
      <c r="G48" s="57" t="s">
        <v>183</v>
      </c>
      <c r="H48" s="57" t="s">
        <v>146</v>
      </c>
      <c r="I48" s="57" t="s">
        <v>184</v>
      </c>
      <c r="J48" s="59">
        <v>10</v>
      </c>
      <c r="K48" s="59" t="s">
        <v>1086</v>
      </c>
      <c r="L48" s="59">
        <v>2</v>
      </c>
      <c r="M48" s="59">
        <v>8</v>
      </c>
      <c r="N48" s="59">
        <v>12</v>
      </c>
      <c r="O48" s="51">
        <f>M48-N48</f>
        <v>-4</v>
      </c>
      <c r="P48" s="59"/>
      <c r="Q48" s="166" t="s">
        <v>932</v>
      </c>
      <c r="R48" s="98">
        <v>35001000000</v>
      </c>
      <c r="S48" s="75">
        <v>0.35</v>
      </c>
      <c r="T48" s="59">
        <v>1</v>
      </c>
      <c r="U48" s="59"/>
      <c r="V48" s="59">
        <v>492</v>
      </c>
      <c r="W48" s="58"/>
    </row>
    <row r="49" spans="1:23" s="53" customFormat="1" ht="12">
      <c r="A49" s="54">
        <v>47</v>
      </c>
      <c r="B49" s="326" t="s">
        <v>913</v>
      </c>
      <c r="C49" s="55" t="s">
        <v>746</v>
      </c>
      <c r="D49" s="56" t="s">
        <v>775</v>
      </c>
      <c r="E49" s="57">
        <v>1</v>
      </c>
      <c r="F49" s="57" t="s">
        <v>185</v>
      </c>
      <c r="G49" s="57" t="s">
        <v>185</v>
      </c>
      <c r="H49" s="57" t="s">
        <v>101</v>
      </c>
      <c r="I49" s="57" t="s">
        <v>186</v>
      </c>
      <c r="J49" s="59">
        <v>9</v>
      </c>
      <c r="K49" s="59"/>
      <c r="L49" s="59">
        <v>3</v>
      </c>
      <c r="M49" s="59">
        <v>35</v>
      </c>
      <c r="N49" s="59">
        <v>26</v>
      </c>
      <c r="O49" s="51">
        <f>M49-N49</f>
        <v>9</v>
      </c>
      <c r="P49" s="59"/>
      <c r="Q49" s="58" t="s">
        <v>1023</v>
      </c>
      <c r="R49" s="87">
        <v>15400000000</v>
      </c>
      <c r="S49" s="59">
        <v>0.59</v>
      </c>
      <c r="T49" s="59"/>
      <c r="U49" s="59"/>
      <c r="V49" s="59">
        <v>420</v>
      </c>
      <c r="W49" s="58"/>
    </row>
    <row r="50" spans="1:23" s="105" customFormat="1" ht="12.75">
      <c r="A50" s="54">
        <v>48</v>
      </c>
      <c r="B50" s="326" t="s">
        <v>914</v>
      </c>
      <c r="C50" s="55" t="s">
        <v>747</v>
      </c>
      <c r="D50" s="56" t="s">
        <v>847</v>
      </c>
      <c r="E50" s="57">
        <v>2</v>
      </c>
      <c r="F50" s="57" t="s">
        <v>187</v>
      </c>
      <c r="G50" s="57" t="s">
        <v>187</v>
      </c>
      <c r="H50" s="57" t="s">
        <v>109</v>
      </c>
      <c r="I50" s="57" t="s">
        <v>188</v>
      </c>
      <c r="J50" s="59">
        <v>26</v>
      </c>
      <c r="K50" s="59" t="s">
        <v>1087</v>
      </c>
      <c r="L50" s="77">
        <v>5</v>
      </c>
      <c r="M50" s="100">
        <v>119</v>
      </c>
      <c r="N50" s="100"/>
      <c r="O50" s="101"/>
      <c r="P50" s="100" t="s">
        <v>832</v>
      </c>
      <c r="Q50" s="106" t="s">
        <v>871</v>
      </c>
      <c r="R50" s="102">
        <v>492900000</v>
      </c>
      <c r="S50" s="104">
        <v>0.2</v>
      </c>
      <c r="T50" s="100">
        <v>1</v>
      </c>
      <c r="U50" s="100"/>
      <c r="V50" s="100">
        <v>1882</v>
      </c>
      <c r="W50" s="177" t="s">
        <v>533</v>
      </c>
    </row>
    <row r="51" spans="1:23" s="105" customFormat="1" ht="12.75">
      <c r="A51" s="54">
        <v>49</v>
      </c>
      <c r="B51" s="326" t="s">
        <v>914</v>
      </c>
      <c r="C51" s="55" t="s">
        <v>747</v>
      </c>
      <c r="D51" s="56" t="s">
        <v>777</v>
      </c>
      <c r="E51" s="57">
        <v>3</v>
      </c>
      <c r="F51" s="57" t="s">
        <v>189</v>
      </c>
      <c r="G51" s="57" t="s">
        <v>190</v>
      </c>
      <c r="H51" s="57" t="s">
        <v>107</v>
      </c>
      <c r="I51" s="57" t="s">
        <v>191</v>
      </c>
      <c r="J51" s="77">
        <v>19</v>
      </c>
      <c r="K51" s="99" t="s">
        <v>717</v>
      </c>
      <c r="L51" s="77">
        <v>5</v>
      </c>
      <c r="M51" s="100">
        <v>76</v>
      </c>
      <c r="N51" s="100"/>
      <c r="O51" s="101"/>
      <c r="P51" s="100"/>
      <c r="Q51" s="106"/>
      <c r="R51" s="103"/>
      <c r="S51" s="104"/>
      <c r="T51" s="100">
        <v>1</v>
      </c>
      <c r="U51" s="100"/>
      <c r="V51" s="100">
        <v>410</v>
      </c>
      <c r="W51" s="106"/>
    </row>
    <row r="52" spans="1:23" s="53" customFormat="1" ht="12">
      <c r="A52" s="54">
        <v>50</v>
      </c>
      <c r="B52" s="326" t="s">
        <v>913</v>
      </c>
      <c r="C52" s="55" t="s">
        <v>848</v>
      </c>
      <c r="D52" s="56" t="s">
        <v>775</v>
      </c>
      <c r="E52" s="57">
        <v>1</v>
      </c>
      <c r="F52" s="57" t="s">
        <v>99</v>
      </c>
      <c r="G52" s="57" t="s">
        <v>99</v>
      </c>
      <c r="H52" s="57" t="s">
        <v>85</v>
      </c>
      <c r="I52" s="57" t="s">
        <v>174</v>
      </c>
      <c r="J52" s="59"/>
      <c r="K52" s="100"/>
      <c r="L52" s="59"/>
      <c r="M52" s="59"/>
      <c r="N52" s="59"/>
      <c r="O52" s="51"/>
      <c r="P52" s="59"/>
      <c r="Q52" s="58"/>
      <c r="R52" s="60"/>
      <c r="S52" s="75"/>
      <c r="T52" s="59"/>
      <c r="U52" s="59"/>
      <c r="V52" s="59"/>
      <c r="W52" s="58"/>
    </row>
    <row r="53" spans="1:23" s="53" customFormat="1" ht="12">
      <c r="A53" s="54">
        <v>51</v>
      </c>
      <c r="B53" s="326" t="s">
        <v>913</v>
      </c>
      <c r="C53" s="55" t="s">
        <v>849</v>
      </c>
      <c r="D53" s="56" t="s">
        <v>775</v>
      </c>
      <c r="E53" s="57">
        <v>1</v>
      </c>
      <c r="F53" s="57" t="s">
        <v>189</v>
      </c>
      <c r="G53" s="57">
        <v>104</v>
      </c>
      <c r="H53" s="57">
        <v>13</v>
      </c>
      <c r="I53" s="57">
        <v>12.5</v>
      </c>
      <c r="J53" s="59"/>
      <c r="K53" s="100"/>
      <c r="L53" s="59"/>
      <c r="M53" s="59"/>
      <c r="N53" s="59"/>
      <c r="O53" s="51"/>
      <c r="P53" s="59"/>
      <c r="Q53" s="58"/>
      <c r="R53" s="60"/>
      <c r="S53" s="75"/>
      <c r="T53" s="59"/>
      <c r="U53" s="59"/>
      <c r="V53" s="59"/>
      <c r="W53" s="58"/>
    </row>
    <row r="54" spans="1:23" s="53" customFormat="1" ht="12">
      <c r="A54" s="54">
        <v>52</v>
      </c>
      <c r="B54" s="326" t="s">
        <v>913</v>
      </c>
      <c r="C54" s="55" t="s">
        <v>523</v>
      </c>
      <c r="D54" s="56" t="s">
        <v>775</v>
      </c>
      <c r="E54" s="57">
        <v>1</v>
      </c>
      <c r="F54" s="57" t="s">
        <v>192</v>
      </c>
      <c r="G54" s="57" t="s">
        <v>192</v>
      </c>
      <c r="H54" s="57" t="s">
        <v>157</v>
      </c>
      <c r="I54" s="57" t="s">
        <v>193</v>
      </c>
      <c r="J54" s="59">
        <v>10</v>
      </c>
      <c r="K54" s="100"/>
      <c r="L54" s="59"/>
      <c r="M54" s="59"/>
      <c r="N54" s="59"/>
      <c r="O54" s="51"/>
      <c r="P54" s="59"/>
      <c r="Q54" s="58" t="s">
        <v>1035</v>
      </c>
      <c r="R54" s="60">
        <v>11606529000</v>
      </c>
      <c r="S54" s="75">
        <v>1.089</v>
      </c>
      <c r="T54" s="83">
        <v>1</v>
      </c>
      <c r="U54" s="59" t="s">
        <v>51</v>
      </c>
      <c r="V54" s="83"/>
      <c r="W54" s="58"/>
    </row>
    <row r="55" spans="1:23" s="53" customFormat="1" ht="12">
      <c r="A55" s="54">
        <v>53</v>
      </c>
      <c r="B55" s="326" t="s">
        <v>914</v>
      </c>
      <c r="C55" s="55" t="s">
        <v>524</v>
      </c>
      <c r="D55" s="56" t="s">
        <v>779</v>
      </c>
      <c r="E55" s="57">
        <v>2</v>
      </c>
      <c r="F55" s="57" t="s">
        <v>194</v>
      </c>
      <c r="G55" s="57" t="s">
        <v>194</v>
      </c>
      <c r="H55" s="57" t="s">
        <v>93</v>
      </c>
      <c r="I55" s="57" t="s">
        <v>195</v>
      </c>
      <c r="J55" s="59">
        <v>25</v>
      </c>
      <c r="K55" s="100"/>
      <c r="L55" s="59">
        <v>4</v>
      </c>
      <c r="M55" s="82">
        <v>136</v>
      </c>
      <c r="N55" s="83"/>
      <c r="O55" s="51"/>
      <c r="P55" s="82" t="s">
        <v>659</v>
      </c>
      <c r="Q55" s="58" t="s">
        <v>660</v>
      </c>
      <c r="R55" s="60">
        <v>50888167000</v>
      </c>
      <c r="S55" s="75">
        <v>0.182</v>
      </c>
      <c r="T55" s="59">
        <v>1</v>
      </c>
      <c r="U55" s="59"/>
      <c r="V55" s="59">
        <v>425</v>
      </c>
      <c r="W55" s="58"/>
    </row>
    <row r="56" spans="1:23" s="53" customFormat="1" ht="12">
      <c r="A56" s="54">
        <v>54</v>
      </c>
      <c r="B56" s="326" t="s">
        <v>914</v>
      </c>
      <c r="C56" s="55" t="s">
        <v>524</v>
      </c>
      <c r="D56" s="56" t="s">
        <v>777</v>
      </c>
      <c r="E56" s="57">
        <v>3</v>
      </c>
      <c r="F56" s="57" t="s">
        <v>196</v>
      </c>
      <c r="G56" s="57" t="s">
        <v>196</v>
      </c>
      <c r="H56" s="57" t="s">
        <v>94</v>
      </c>
      <c r="I56" s="57" t="s">
        <v>164</v>
      </c>
      <c r="J56" s="59"/>
      <c r="K56" s="100"/>
      <c r="L56" s="59"/>
      <c r="M56" s="59"/>
      <c r="N56" s="59"/>
      <c r="O56" s="51"/>
      <c r="P56" s="59"/>
      <c r="Q56" s="58" t="s">
        <v>660</v>
      </c>
      <c r="R56" s="60">
        <v>31930197000</v>
      </c>
      <c r="S56" s="75">
        <v>0.179</v>
      </c>
      <c r="T56" s="59">
        <v>1</v>
      </c>
      <c r="U56" s="59"/>
      <c r="V56" s="59">
        <v>360</v>
      </c>
      <c r="W56" s="58"/>
    </row>
    <row r="57" spans="1:23" s="53" customFormat="1" ht="12">
      <c r="A57" s="54">
        <v>55</v>
      </c>
      <c r="B57" s="326" t="s">
        <v>840</v>
      </c>
      <c r="C57" s="55" t="s">
        <v>805</v>
      </c>
      <c r="D57" s="56" t="s">
        <v>806</v>
      </c>
      <c r="E57" s="57">
        <v>1</v>
      </c>
      <c r="F57" s="57" t="s">
        <v>197</v>
      </c>
      <c r="G57" s="57" t="s">
        <v>198</v>
      </c>
      <c r="H57" s="57" t="s">
        <v>199</v>
      </c>
      <c r="I57" s="57" t="s">
        <v>200</v>
      </c>
      <c r="J57" s="59"/>
      <c r="K57" s="100"/>
      <c r="L57" s="59"/>
      <c r="M57" s="59"/>
      <c r="N57" s="59"/>
      <c r="O57" s="51"/>
      <c r="P57" s="59"/>
      <c r="Q57" s="58"/>
      <c r="R57" s="60"/>
      <c r="S57" s="75"/>
      <c r="T57" s="59"/>
      <c r="U57" s="59"/>
      <c r="V57" s="59"/>
      <c r="W57" s="58"/>
    </row>
    <row r="58" spans="1:23" s="53" customFormat="1" ht="12">
      <c r="A58" s="54">
        <v>56</v>
      </c>
      <c r="B58" s="326" t="s">
        <v>914</v>
      </c>
      <c r="C58" s="55" t="s">
        <v>807</v>
      </c>
      <c r="D58" s="56" t="s">
        <v>767</v>
      </c>
      <c r="E58" s="57">
        <v>2</v>
      </c>
      <c r="F58" s="57" t="s">
        <v>201</v>
      </c>
      <c r="G58" s="57" t="s">
        <v>201</v>
      </c>
      <c r="H58" s="57" t="s">
        <v>137</v>
      </c>
      <c r="I58" s="57" t="s">
        <v>202</v>
      </c>
      <c r="J58" s="59">
        <v>7</v>
      </c>
      <c r="K58" s="100"/>
      <c r="L58" s="59"/>
      <c r="M58" s="59">
        <v>61</v>
      </c>
      <c r="N58" s="59">
        <v>56</v>
      </c>
      <c r="O58" s="51">
        <f>M58-N58</f>
        <v>5</v>
      </c>
      <c r="P58" s="59"/>
      <c r="Q58" s="58" t="s">
        <v>34</v>
      </c>
      <c r="R58" s="60">
        <v>221478868921</v>
      </c>
      <c r="S58" s="75">
        <v>0.16443</v>
      </c>
      <c r="T58" s="59">
        <v>1</v>
      </c>
      <c r="U58" s="59"/>
      <c r="V58" s="59">
        <v>283</v>
      </c>
      <c r="W58" s="58"/>
    </row>
    <row r="59" spans="1:23" s="53" customFormat="1" ht="12">
      <c r="A59" s="54">
        <v>57</v>
      </c>
      <c r="B59" s="326" t="s">
        <v>914</v>
      </c>
      <c r="C59" s="55" t="s">
        <v>807</v>
      </c>
      <c r="D59" s="56" t="s">
        <v>777</v>
      </c>
      <c r="E59" s="57">
        <v>3</v>
      </c>
      <c r="F59" s="57" t="s">
        <v>72</v>
      </c>
      <c r="G59" s="57" t="s">
        <v>72</v>
      </c>
      <c r="H59" s="57" t="s">
        <v>120</v>
      </c>
      <c r="I59" s="57" t="s">
        <v>164</v>
      </c>
      <c r="J59" s="59">
        <v>7</v>
      </c>
      <c r="K59" s="298"/>
      <c r="L59" s="59">
        <v>2</v>
      </c>
      <c r="M59" s="59">
        <v>51</v>
      </c>
      <c r="N59" s="59">
        <v>54</v>
      </c>
      <c r="O59" s="51">
        <f>M59-N59</f>
        <v>-3</v>
      </c>
      <c r="P59" s="82"/>
      <c r="Q59" s="58" t="s">
        <v>34</v>
      </c>
      <c r="R59" s="87">
        <v>169116149572</v>
      </c>
      <c r="S59" s="75">
        <v>0.12557</v>
      </c>
      <c r="T59" s="59">
        <v>1</v>
      </c>
      <c r="U59" s="82"/>
      <c r="V59" s="59">
        <v>288</v>
      </c>
      <c r="W59" s="107"/>
    </row>
    <row r="60" spans="1:23" s="53" customFormat="1" ht="12">
      <c r="A60" s="54">
        <v>58</v>
      </c>
      <c r="B60" s="326" t="s">
        <v>913</v>
      </c>
      <c r="C60" s="55" t="s">
        <v>808</v>
      </c>
      <c r="D60" s="56" t="s">
        <v>748</v>
      </c>
      <c r="E60" s="57">
        <v>1</v>
      </c>
      <c r="F60" s="57" t="s">
        <v>159</v>
      </c>
      <c r="G60" s="57" t="s">
        <v>159</v>
      </c>
      <c r="H60" s="57" t="s">
        <v>203</v>
      </c>
      <c r="I60" s="57" t="s">
        <v>204</v>
      </c>
      <c r="J60" s="59"/>
      <c r="K60" s="100"/>
      <c r="L60" s="59"/>
      <c r="M60" s="59"/>
      <c r="N60" s="59"/>
      <c r="O60" s="51"/>
      <c r="P60" s="59"/>
      <c r="Q60" s="58"/>
      <c r="R60" s="60"/>
      <c r="S60" s="75"/>
      <c r="T60" s="59"/>
      <c r="U60" s="59"/>
      <c r="V60" s="59"/>
      <c r="W60" s="58"/>
    </row>
    <row r="61" spans="1:23" s="53" customFormat="1" ht="12">
      <c r="A61" s="54">
        <v>59</v>
      </c>
      <c r="B61" s="326" t="s">
        <v>913</v>
      </c>
      <c r="C61" s="55" t="s">
        <v>749</v>
      </c>
      <c r="D61" s="56" t="s">
        <v>775</v>
      </c>
      <c r="E61" s="57">
        <v>2</v>
      </c>
      <c r="F61" s="57" t="s">
        <v>205</v>
      </c>
      <c r="G61" s="57" t="s">
        <v>205</v>
      </c>
      <c r="H61" s="57" t="s">
        <v>136</v>
      </c>
      <c r="I61" s="57" t="s">
        <v>206</v>
      </c>
      <c r="J61" s="59">
        <v>7</v>
      </c>
      <c r="K61" s="298" t="s">
        <v>1088</v>
      </c>
      <c r="L61" s="59">
        <v>3</v>
      </c>
      <c r="M61" s="85"/>
      <c r="N61" s="85"/>
      <c r="O61" s="51"/>
      <c r="P61" s="108" t="s">
        <v>584</v>
      </c>
      <c r="Q61" s="58" t="s">
        <v>1023</v>
      </c>
      <c r="R61" s="60">
        <v>17972000000</v>
      </c>
      <c r="S61" s="75">
        <v>0.6</v>
      </c>
      <c r="T61" s="59">
        <v>1</v>
      </c>
      <c r="U61" s="59" t="s">
        <v>19</v>
      </c>
      <c r="V61" s="59">
        <v>180</v>
      </c>
      <c r="W61" s="178" t="s">
        <v>532</v>
      </c>
    </row>
    <row r="62" spans="1:23" s="73" customFormat="1" ht="12">
      <c r="A62" s="54">
        <v>60</v>
      </c>
      <c r="B62" s="326" t="s">
        <v>913</v>
      </c>
      <c r="C62" s="55" t="s">
        <v>749</v>
      </c>
      <c r="D62" s="56" t="s">
        <v>777</v>
      </c>
      <c r="E62" s="57">
        <v>3</v>
      </c>
      <c r="F62" s="57" t="s">
        <v>99</v>
      </c>
      <c r="G62" s="57" t="s">
        <v>207</v>
      </c>
      <c r="H62" s="57" t="s">
        <v>181</v>
      </c>
      <c r="I62" s="57">
        <v>12.86</v>
      </c>
      <c r="J62" s="77">
        <v>6</v>
      </c>
      <c r="K62" s="100"/>
      <c r="L62" s="110">
        <v>3</v>
      </c>
      <c r="M62" s="77">
        <v>21</v>
      </c>
      <c r="N62" s="77">
        <v>19</v>
      </c>
      <c r="O62" s="63">
        <f>M62-N62</f>
        <v>2</v>
      </c>
      <c r="P62" s="77"/>
      <c r="Q62" s="72" t="s">
        <v>1023</v>
      </c>
      <c r="R62" s="70">
        <v>9437136000</v>
      </c>
      <c r="S62" s="71">
        <v>0.318</v>
      </c>
      <c r="T62" s="77">
        <v>1</v>
      </c>
      <c r="U62" s="77" t="s">
        <v>20</v>
      </c>
      <c r="V62" s="77">
        <v>300</v>
      </c>
      <c r="W62" s="72"/>
    </row>
    <row r="63" spans="1:23" s="53" customFormat="1" ht="12">
      <c r="A63" s="54">
        <v>61</v>
      </c>
      <c r="B63" s="326" t="s">
        <v>914</v>
      </c>
      <c r="C63" s="55" t="s">
        <v>750</v>
      </c>
      <c r="D63" s="56" t="s">
        <v>751</v>
      </c>
      <c r="E63" s="57">
        <v>1</v>
      </c>
      <c r="F63" s="57" t="s">
        <v>208</v>
      </c>
      <c r="G63" s="57" t="s">
        <v>208</v>
      </c>
      <c r="H63" s="57" t="s">
        <v>209</v>
      </c>
      <c r="I63" s="57" t="s">
        <v>210</v>
      </c>
      <c r="J63" s="59">
        <v>20</v>
      </c>
      <c r="K63" s="298"/>
      <c r="L63" s="59">
        <v>2</v>
      </c>
      <c r="M63" s="59">
        <v>172</v>
      </c>
      <c r="N63" s="57" t="s">
        <v>519</v>
      </c>
      <c r="O63" s="51">
        <f>M63-N63</f>
        <v>-14.900000000000006</v>
      </c>
      <c r="P63" s="59"/>
      <c r="Q63" s="58" t="s">
        <v>520</v>
      </c>
      <c r="R63" s="111">
        <v>21530122000</v>
      </c>
      <c r="S63" s="75">
        <v>0.53</v>
      </c>
      <c r="T63" s="59">
        <v>1</v>
      </c>
      <c r="U63" s="82"/>
      <c r="V63" s="59">
        <v>683</v>
      </c>
      <c r="W63" s="107" t="s">
        <v>721</v>
      </c>
    </row>
    <row r="64" spans="1:23" s="117" customFormat="1" ht="12">
      <c r="A64" s="54">
        <v>62</v>
      </c>
      <c r="B64" s="326" t="s">
        <v>913</v>
      </c>
      <c r="C64" s="55" t="s">
        <v>752</v>
      </c>
      <c r="D64" s="56" t="s">
        <v>775</v>
      </c>
      <c r="E64" s="57">
        <v>1</v>
      </c>
      <c r="F64" s="57" t="s">
        <v>211</v>
      </c>
      <c r="G64" s="57" t="s">
        <v>212</v>
      </c>
      <c r="H64" s="57" t="s">
        <v>117</v>
      </c>
      <c r="I64" s="57" t="s">
        <v>213</v>
      </c>
      <c r="J64" s="59"/>
      <c r="K64" s="100"/>
      <c r="L64" s="59"/>
      <c r="M64" s="112"/>
      <c r="N64" s="112"/>
      <c r="O64" s="113"/>
      <c r="P64" s="112"/>
      <c r="Q64" s="116"/>
      <c r="R64" s="114"/>
      <c r="S64" s="115"/>
      <c r="T64" s="112"/>
      <c r="U64" s="112"/>
      <c r="V64" s="112"/>
      <c r="W64" s="116"/>
    </row>
    <row r="65" spans="1:23" s="53" customFormat="1" ht="12">
      <c r="A65" s="54">
        <v>63</v>
      </c>
      <c r="B65" s="326" t="s">
        <v>911</v>
      </c>
      <c r="C65" s="55" t="s">
        <v>753</v>
      </c>
      <c r="D65" s="56" t="s">
        <v>754</v>
      </c>
      <c r="E65" s="57">
        <v>1</v>
      </c>
      <c r="F65" s="57" t="s">
        <v>214</v>
      </c>
      <c r="G65" s="57" t="s">
        <v>214</v>
      </c>
      <c r="H65" s="57" t="s">
        <v>148</v>
      </c>
      <c r="I65" s="57" t="s">
        <v>215</v>
      </c>
      <c r="J65" s="59">
        <v>30</v>
      </c>
      <c r="K65" s="298" t="s">
        <v>1089</v>
      </c>
      <c r="L65" s="59">
        <v>2</v>
      </c>
      <c r="M65" s="59">
        <v>93</v>
      </c>
      <c r="N65" s="59">
        <v>85</v>
      </c>
      <c r="O65" s="51">
        <f>M65-N65</f>
        <v>8</v>
      </c>
      <c r="P65" s="59"/>
      <c r="Q65" s="58" t="s">
        <v>46</v>
      </c>
      <c r="R65" s="60">
        <v>146588000</v>
      </c>
      <c r="S65" s="75">
        <v>0.12</v>
      </c>
      <c r="T65" s="59">
        <v>1</v>
      </c>
      <c r="U65" s="59"/>
      <c r="V65" s="59">
        <v>250</v>
      </c>
      <c r="W65" s="107" t="s">
        <v>724</v>
      </c>
    </row>
    <row r="66" spans="1:23" s="53" customFormat="1" ht="12">
      <c r="A66" s="54">
        <v>64</v>
      </c>
      <c r="B66" s="326" t="s">
        <v>914</v>
      </c>
      <c r="C66" s="55" t="s">
        <v>755</v>
      </c>
      <c r="D66" s="56" t="s">
        <v>756</v>
      </c>
      <c r="E66" s="57">
        <v>1</v>
      </c>
      <c r="F66" s="57" t="s">
        <v>216</v>
      </c>
      <c r="G66" s="57" t="s">
        <v>217</v>
      </c>
      <c r="H66" s="57" t="s">
        <v>218</v>
      </c>
      <c r="I66" s="57" t="s">
        <v>219</v>
      </c>
      <c r="J66" s="59">
        <v>12</v>
      </c>
      <c r="K66" s="100"/>
      <c r="L66" s="59">
        <v>2</v>
      </c>
      <c r="M66" s="59">
        <v>12</v>
      </c>
      <c r="N66" s="59"/>
      <c r="O66" s="51"/>
      <c r="P66" s="59"/>
      <c r="Q66" s="166"/>
      <c r="R66" s="98"/>
      <c r="S66" s="61"/>
      <c r="T66" s="59"/>
      <c r="U66" s="59"/>
      <c r="V66" s="59">
        <v>120</v>
      </c>
      <c r="W66" s="58"/>
    </row>
    <row r="67" spans="1:23" s="53" customFormat="1" ht="12">
      <c r="A67" s="54">
        <v>65</v>
      </c>
      <c r="B67" s="326" t="s">
        <v>911</v>
      </c>
      <c r="C67" s="55" t="s">
        <v>757</v>
      </c>
      <c r="D67" s="56" t="s">
        <v>767</v>
      </c>
      <c r="E67" s="57">
        <v>1</v>
      </c>
      <c r="F67" s="57" t="s">
        <v>220</v>
      </c>
      <c r="G67" s="57" t="s">
        <v>221</v>
      </c>
      <c r="H67" s="57" t="s">
        <v>156</v>
      </c>
      <c r="I67" s="57" t="s">
        <v>222</v>
      </c>
      <c r="J67" s="59">
        <v>21</v>
      </c>
      <c r="K67" s="299" t="s">
        <v>1090</v>
      </c>
      <c r="L67" s="59">
        <v>1</v>
      </c>
      <c r="M67" s="59">
        <v>40</v>
      </c>
      <c r="N67" s="59">
        <v>40</v>
      </c>
      <c r="O67" s="51">
        <f>M67-N67</f>
        <v>0</v>
      </c>
      <c r="P67" s="118" t="s">
        <v>534</v>
      </c>
      <c r="Q67" s="58" t="s">
        <v>648</v>
      </c>
      <c r="R67" s="60">
        <v>23216042</v>
      </c>
      <c r="S67" s="75">
        <v>0.34</v>
      </c>
      <c r="T67" s="59">
        <v>1</v>
      </c>
      <c r="U67" s="59"/>
      <c r="V67" s="59">
        <v>129</v>
      </c>
      <c r="W67" s="58"/>
    </row>
    <row r="68" spans="1:23" s="126" customFormat="1" ht="15">
      <c r="A68" s="54">
        <v>66</v>
      </c>
      <c r="B68" s="326" t="s">
        <v>911</v>
      </c>
      <c r="C68" s="55" t="s">
        <v>758</v>
      </c>
      <c r="D68" s="56" t="s">
        <v>779</v>
      </c>
      <c r="E68" s="57">
        <v>2</v>
      </c>
      <c r="F68" s="57" t="s">
        <v>223</v>
      </c>
      <c r="G68" s="57" t="s">
        <v>223</v>
      </c>
      <c r="H68" s="57" t="s">
        <v>169</v>
      </c>
      <c r="I68" s="57" t="s">
        <v>209</v>
      </c>
      <c r="J68" s="59">
        <v>17</v>
      </c>
      <c r="K68" s="300"/>
      <c r="L68" s="119">
        <v>4</v>
      </c>
      <c r="M68" s="119">
        <v>67</v>
      </c>
      <c r="N68" s="119">
        <v>65</v>
      </c>
      <c r="O68" s="120">
        <f>M68-N68</f>
        <v>2</v>
      </c>
      <c r="P68" s="121"/>
      <c r="Q68" s="125" t="s">
        <v>1077</v>
      </c>
      <c r="R68" s="122">
        <v>1081439000</v>
      </c>
      <c r="S68" s="124">
        <v>0.0917</v>
      </c>
      <c r="T68" s="119">
        <v>1</v>
      </c>
      <c r="U68" s="119"/>
      <c r="V68" s="119">
        <v>336</v>
      </c>
      <c r="W68" s="125"/>
    </row>
    <row r="69" spans="1:23" s="73" customFormat="1" ht="12">
      <c r="A69" s="54">
        <v>67</v>
      </c>
      <c r="B69" s="326" t="s">
        <v>911</v>
      </c>
      <c r="C69" s="55" t="s">
        <v>758</v>
      </c>
      <c r="D69" s="56" t="s">
        <v>777</v>
      </c>
      <c r="E69" s="57">
        <v>3</v>
      </c>
      <c r="F69" s="57" t="s">
        <v>171</v>
      </c>
      <c r="G69" s="57" t="s">
        <v>171</v>
      </c>
      <c r="H69" s="57" t="s">
        <v>85</v>
      </c>
      <c r="I69" s="57" t="s">
        <v>172</v>
      </c>
      <c r="J69" s="77">
        <v>9</v>
      </c>
      <c r="K69" s="119"/>
      <c r="L69" s="77">
        <v>5</v>
      </c>
      <c r="M69" s="77">
        <v>21</v>
      </c>
      <c r="N69" s="77">
        <v>23</v>
      </c>
      <c r="O69" s="63">
        <f>M69-N69</f>
        <v>-2</v>
      </c>
      <c r="P69" s="77"/>
      <c r="Q69" s="72" t="s">
        <v>1077</v>
      </c>
      <c r="R69" s="78">
        <v>508516000</v>
      </c>
      <c r="S69" s="71">
        <v>0.04</v>
      </c>
      <c r="T69" s="77">
        <v>1</v>
      </c>
      <c r="U69" s="77"/>
      <c r="V69" s="77">
        <v>195</v>
      </c>
      <c r="W69" s="72"/>
    </row>
    <row r="70" spans="1:23" s="53" customFormat="1" ht="12">
      <c r="A70" s="54">
        <v>68</v>
      </c>
      <c r="B70" s="326" t="s">
        <v>840</v>
      </c>
      <c r="C70" s="55" t="s">
        <v>759</v>
      </c>
      <c r="D70" s="56" t="s">
        <v>994</v>
      </c>
      <c r="E70" s="57">
        <v>1</v>
      </c>
      <c r="F70" s="57" t="s">
        <v>224</v>
      </c>
      <c r="G70" s="57" t="s">
        <v>224</v>
      </c>
      <c r="H70" s="57" t="s">
        <v>225</v>
      </c>
      <c r="I70" s="57" t="s">
        <v>226</v>
      </c>
      <c r="J70" s="59"/>
      <c r="K70" s="119"/>
      <c r="L70" s="59"/>
      <c r="M70" s="59"/>
      <c r="N70" s="59"/>
      <c r="O70" s="51"/>
      <c r="P70" s="59"/>
      <c r="Q70" s="58"/>
      <c r="R70" s="60"/>
      <c r="S70" s="75"/>
      <c r="T70" s="59"/>
      <c r="U70" s="59"/>
      <c r="V70" s="59"/>
      <c r="W70" s="58"/>
    </row>
    <row r="71" spans="1:23" s="53" customFormat="1" ht="12">
      <c r="A71" s="54">
        <v>69</v>
      </c>
      <c r="B71" s="326" t="s">
        <v>913</v>
      </c>
      <c r="C71" s="55" t="s">
        <v>995</v>
      </c>
      <c r="D71" s="56" t="s">
        <v>775</v>
      </c>
      <c r="E71" s="57">
        <v>2</v>
      </c>
      <c r="F71" s="57" t="s">
        <v>227</v>
      </c>
      <c r="G71" s="57" t="s">
        <v>227</v>
      </c>
      <c r="H71" s="57" t="s">
        <v>228</v>
      </c>
      <c r="I71" s="57" t="s">
        <v>229</v>
      </c>
      <c r="J71" s="59"/>
      <c r="K71" s="119"/>
      <c r="L71" s="59"/>
      <c r="M71" s="59"/>
      <c r="N71" s="59"/>
      <c r="O71" s="51"/>
      <c r="P71" s="59"/>
      <c r="Q71" s="58"/>
      <c r="R71" s="60"/>
      <c r="S71" s="75"/>
      <c r="T71" s="59"/>
      <c r="U71" s="59"/>
      <c r="V71" s="59"/>
      <c r="W71" s="58"/>
    </row>
    <row r="72" spans="1:23" s="53" customFormat="1" ht="12">
      <c r="A72" s="54">
        <v>70</v>
      </c>
      <c r="B72" s="326" t="s">
        <v>913</v>
      </c>
      <c r="C72" s="55" t="s">
        <v>995</v>
      </c>
      <c r="D72" s="56" t="s">
        <v>777</v>
      </c>
      <c r="E72" s="57">
        <v>3</v>
      </c>
      <c r="F72" s="57" t="s">
        <v>230</v>
      </c>
      <c r="G72" s="57" t="s">
        <v>230</v>
      </c>
      <c r="H72" s="57" t="s">
        <v>94</v>
      </c>
      <c r="I72" s="57" t="s">
        <v>231</v>
      </c>
      <c r="J72" s="59"/>
      <c r="K72" s="119"/>
      <c r="L72" s="59"/>
      <c r="M72" s="59"/>
      <c r="N72" s="59"/>
      <c r="O72" s="51"/>
      <c r="P72" s="59"/>
      <c r="Q72" s="58"/>
      <c r="R72" s="60"/>
      <c r="S72" s="75"/>
      <c r="T72" s="59"/>
      <c r="U72" s="59"/>
      <c r="V72" s="59"/>
      <c r="W72" s="58"/>
    </row>
    <row r="73" spans="1:23" s="53" customFormat="1" ht="12">
      <c r="A73" s="54">
        <v>71</v>
      </c>
      <c r="B73" s="326" t="s">
        <v>911</v>
      </c>
      <c r="C73" s="55" t="s">
        <v>996</v>
      </c>
      <c r="D73" s="56" t="s">
        <v>997</v>
      </c>
      <c r="E73" s="57">
        <v>1</v>
      </c>
      <c r="F73" s="57" t="s">
        <v>232</v>
      </c>
      <c r="G73" s="57" t="s">
        <v>232</v>
      </c>
      <c r="H73" s="57" t="s">
        <v>207</v>
      </c>
      <c r="I73" s="57" t="s">
        <v>233</v>
      </c>
      <c r="J73" s="59">
        <v>25</v>
      </c>
      <c r="K73" s="119"/>
      <c r="L73" s="59">
        <v>1</v>
      </c>
      <c r="M73" s="59">
        <v>111</v>
      </c>
      <c r="N73" s="59">
        <v>102.54</v>
      </c>
      <c r="O73" s="51">
        <f>M73-N73</f>
        <v>8.459999999999994</v>
      </c>
      <c r="P73" s="59"/>
      <c r="Q73" s="58" t="s">
        <v>1022</v>
      </c>
      <c r="R73" s="60">
        <v>975100000</v>
      </c>
      <c r="S73" s="75">
        <v>0.14</v>
      </c>
      <c r="T73" s="59">
        <v>1</v>
      </c>
      <c r="U73" s="109" t="s">
        <v>535</v>
      </c>
      <c r="V73" s="59">
        <v>726</v>
      </c>
      <c r="W73" s="178" t="s">
        <v>509</v>
      </c>
    </row>
    <row r="74" spans="1:23" s="126" customFormat="1" ht="15">
      <c r="A74" s="54">
        <v>72</v>
      </c>
      <c r="B74" s="326" t="s">
        <v>912</v>
      </c>
      <c r="C74" s="55" t="s">
        <v>998</v>
      </c>
      <c r="D74" s="56" t="s">
        <v>775</v>
      </c>
      <c r="E74" s="57">
        <v>1</v>
      </c>
      <c r="F74" s="57" t="s">
        <v>234</v>
      </c>
      <c r="G74" s="57" t="s">
        <v>234</v>
      </c>
      <c r="H74" s="57" t="s">
        <v>181</v>
      </c>
      <c r="I74" s="57" t="s">
        <v>235</v>
      </c>
      <c r="J74" s="59">
        <v>6</v>
      </c>
      <c r="K74" s="119"/>
      <c r="L74" s="59">
        <v>2</v>
      </c>
      <c r="M74" s="59">
        <v>13</v>
      </c>
      <c r="N74" s="59">
        <v>11</v>
      </c>
      <c r="O74" s="51">
        <f>M74-N74</f>
        <v>2</v>
      </c>
      <c r="P74" s="59"/>
      <c r="Q74" s="58" t="s">
        <v>958</v>
      </c>
      <c r="R74" s="60">
        <v>596392000</v>
      </c>
      <c r="S74" s="75">
        <v>0.7</v>
      </c>
      <c r="T74" s="59">
        <v>1</v>
      </c>
      <c r="U74" s="59"/>
      <c r="V74" s="59">
        <v>51</v>
      </c>
      <c r="W74" s="179"/>
    </row>
    <row r="75" spans="1:23" s="126" customFormat="1" ht="15">
      <c r="A75" s="54">
        <v>73</v>
      </c>
      <c r="B75" s="326" t="s">
        <v>914</v>
      </c>
      <c r="C75" s="55" t="s">
        <v>999</v>
      </c>
      <c r="D75" s="56" t="s">
        <v>908</v>
      </c>
      <c r="E75" s="57">
        <v>1</v>
      </c>
      <c r="F75" s="57" t="s">
        <v>148</v>
      </c>
      <c r="G75" s="57" t="s">
        <v>148</v>
      </c>
      <c r="H75" s="57" t="s">
        <v>125</v>
      </c>
      <c r="I75" s="57" t="s">
        <v>236</v>
      </c>
      <c r="J75" s="59"/>
      <c r="K75" s="119"/>
      <c r="L75" s="59"/>
      <c r="M75" s="59"/>
      <c r="N75" s="59"/>
      <c r="O75" s="51"/>
      <c r="P75" s="59"/>
      <c r="Q75" s="58"/>
      <c r="R75" s="60"/>
      <c r="S75" s="75"/>
      <c r="T75" s="59"/>
      <c r="U75" s="59"/>
      <c r="V75" s="59"/>
      <c r="W75" s="179"/>
    </row>
    <row r="76" spans="1:23" s="73" customFormat="1" ht="12">
      <c r="A76" s="54">
        <v>74</v>
      </c>
      <c r="B76" s="326" t="s">
        <v>914</v>
      </c>
      <c r="C76" s="55" t="s">
        <v>1000</v>
      </c>
      <c r="D76" s="56" t="s">
        <v>779</v>
      </c>
      <c r="E76" s="57">
        <v>2</v>
      </c>
      <c r="F76" s="57" t="s">
        <v>112</v>
      </c>
      <c r="G76" s="57" t="s">
        <v>112</v>
      </c>
      <c r="H76" s="57" t="s">
        <v>196</v>
      </c>
      <c r="I76" s="57" t="s">
        <v>237</v>
      </c>
      <c r="J76" s="77">
        <v>41</v>
      </c>
      <c r="K76" s="301"/>
      <c r="L76" s="77">
        <v>2</v>
      </c>
      <c r="M76" s="77">
        <v>56</v>
      </c>
      <c r="N76" s="77">
        <v>72</v>
      </c>
      <c r="O76" s="63">
        <f>M76-N76</f>
        <v>-16</v>
      </c>
      <c r="P76" s="84" t="s">
        <v>510</v>
      </c>
      <c r="Q76" s="72" t="s">
        <v>710</v>
      </c>
      <c r="R76" s="70">
        <v>3548815973</v>
      </c>
      <c r="S76" s="71">
        <v>0.91</v>
      </c>
      <c r="T76" s="77">
        <v>1</v>
      </c>
      <c r="U76" s="84" t="s">
        <v>24</v>
      </c>
      <c r="V76" s="127">
        <v>979</v>
      </c>
      <c r="W76" s="180" t="s">
        <v>725</v>
      </c>
    </row>
    <row r="77" spans="1:23" s="126" customFormat="1" ht="15">
      <c r="A77" s="54">
        <v>75</v>
      </c>
      <c r="B77" s="326" t="s">
        <v>914</v>
      </c>
      <c r="C77" s="55" t="s">
        <v>1000</v>
      </c>
      <c r="D77" s="56" t="s">
        <v>777</v>
      </c>
      <c r="E77" s="57">
        <v>3</v>
      </c>
      <c r="F77" s="57" t="s">
        <v>148</v>
      </c>
      <c r="G77" s="57" t="s">
        <v>148</v>
      </c>
      <c r="H77" s="57" t="s">
        <v>135</v>
      </c>
      <c r="I77" s="57" t="s">
        <v>238</v>
      </c>
      <c r="J77" s="77"/>
      <c r="K77" s="119"/>
      <c r="L77" s="77"/>
      <c r="M77" s="77"/>
      <c r="N77" s="77"/>
      <c r="O77" s="63"/>
      <c r="P77" s="77"/>
      <c r="Q77" s="72" t="s">
        <v>710</v>
      </c>
      <c r="R77" s="70">
        <v>1520921131</v>
      </c>
      <c r="S77" s="71">
        <v>0.039</v>
      </c>
      <c r="T77" s="77"/>
      <c r="U77" s="77"/>
      <c r="V77" s="77"/>
      <c r="W77" s="179"/>
    </row>
    <row r="78" spans="1:23" s="126" customFormat="1" ht="15">
      <c r="A78" s="54">
        <v>76</v>
      </c>
      <c r="B78" s="326" t="s">
        <v>914</v>
      </c>
      <c r="C78" s="55" t="s">
        <v>1001</v>
      </c>
      <c r="D78" s="56" t="s">
        <v>775</v>
      </c>
      <c r="E78" s="57">
        <v>1</v>
      </c>
      <c r="F78" s="57" t="s">
        <v>239</v>
      </c>
      <c r="G78" s="57" t="s">
        <v>239</v>
      </c>
      <c r="H78" s="57" t="s">
        <v>124</v>
      </c>
      <c r="I78" s="57" t="s">
        <v>240</v>
      </c>
      <c r="J78" s="59"/>
      <c r="K78" s="119"/>
      <c r="L78" s="59"/>
      <c r="M78" s="59"/>
      <c r="N78" s="59"/>
      <c r="O78" s="51"/>
      <c r="P78" s="59"/>
      <c r="Q78" s="58"/>
      <c r="R78" s="60"/>
      <c r="S78" s="75"/>
      <c r="T78" s="59"/>
      <c r="U78" s="59"/>
      <c r="V78" s="59"/>
      <c r="W78" s="179"/>
    </row>
    <row r="79" spans="1:23" s="126" customFormat="1" ht="15">
      <c r="A79" s="48">
        <v>77</v>
      </c>
      <c r="B79" s="327" t="s">
        <v>912</v>
      </c>
      <c r="C79" s="49" t="s">
        <v>1002</v>
      </c>
      <c r="D79" s="50" t="s">
        <v>1003</v>
      </c>
      <c r="E79" s="57">
        <v>2</v>
      </c>
      <c r="F79" s="57">
        <v>498</v>
      </c>
      <c r="G79" s="57">
        <v>0</v>
      </c>
      <c r="H79" s="57">
        <v>0</v>
      </c>
      <c r="I79" s="57">
        <v>0</v>
      </c>
      <c r="J79" s="59"/>
      <c r="K79" s="119"/>
      <c r="L79" s="59"/>
      <c r="M79" s="59"/>
      <c r="N79" s="59"/>
      <c r="O79" s="51"/>
      <c r="P79" s="59"/>
      <c r="Q79" s="58"/>
      <c r="R79" s="60"/>
      <c r="S79" s="75"/>
      <c r="T79" s="59"/>
      <c r="U79" s="59"/>
      <c r="V79" s="59"/>
      <c r="W79" s="179"/>
    </row>
    <row r="80" spans="1:23" s="126" customFormat="1" ht="15">
      <c r="A80" s="48">
        <v>78</v>
      </c>
      <c r="B80" s="327" t="s">
        <v>912</v>
      </c>
      <c r="C80" s="49" t="s">
        <v>1002</v>
      </c>
      <c r="D80" s="50" t="s">
        <v>1004</v>
      </c>
      <c r="E80" s="57">
        <v>3</v>
      </c>
      <c r="F80" s="57">
        <v>290</v>
      </c>
      <c r="G80" s="57">
        <v>0</v>
      </c>
      <c r="H80" s="57" t="s">
        <v>149</v>
      </c>
      <c r="I80" s="57" t="s">
        <v>149</v>
      </c>
      <c r="J80" s="77"/>
      <c r="K80" s="119"/>
      <c r="L80" s="77"/>
      <c r="M80" s="77"/>
      <c r="N80" s="77"/>
      <c r="O80" s="63"/>
      <c r="P80" s="77"/>
      <c r="Q80" s="72"/>
      <c r="R80" s="70"/>
      <c r="S80" s="71"/>
      <c r="T80" s="77"/>
      <c r="U80" s="77"/>
      <c r="V80" s="77"/>
      <c r="W80" s="179"/>
    </row>
    <row r="81" spans="1:23" s="53" customFormat="1" ht="12">
      <c r="A81" s="54">
        <v>79</v>
      </c>
      <c r="B81" s="326" t="s">
        <v>914</v>
      </c>
      <c r="C81" s="55" t="s">
        <v>1005</v>
      </c>
      <c r="D81" s="56" t="s">
        <v>751</v>
      </c>
      <c r="E81" s="57">
        <v>1</v>
      </c>
      <c r="F81" s="57" t="s">
        <v>241</v>
      </c>
      <c r="G81" s="57" t="s">
        <v>241</v>
      </c>
      <c r="H81" s="57" t="s">
        <v>120</v>
      </c>
      <c r="I81" s="57" t="s">
        <v>138</v>
      </c>
      <c r="J81" s="59"/>
      <c r="K81" s="119"/>
      <c r="L81" s="59"/>
      <c r="M81" s="59"/>
      <c r="N81" s="59"/>
      <c r="O81" s="51"/>
      <c r="P81" s="59"/>
      <c r="Q81" s="58"/>
      <c r="R81" s="60"/>
      <c r="S81" s="75"/>
      <c r="T81" s="59"/>
      <c r="U81" s="59"/>
      <c r="V81" s="59"/>
      <c r="W81" s="58"/>
    </row>
    <row r="82" spans="1:23" s="53" customFormat="1" ht="12">
      <c r="A82" s="54">
        <v>80</v>
      </c>
      <c r="B82" s="326" t="s">
        <v>913</v>
      </c>
      <c r="C82" s="55" t="s">
        <v>1006</v>
      </c>
      <c r="D82" s="56" t="s">
        <v>1007</v>
      </c>
      <c r="E82" s="57">
        <v>1</v>
      </c>
      <c r="F82" s="57" t="s">
        <v>242</v>
      </c>
      <c r="G82" s="57" t="s">
        <v>242</v>
      </c>
      <c r="H82" s="57" t="s">
        <v>136</v>
      </c>
      <c r="I82" s="57" t="s">
        <v>156</v>
      </c>
      <c r="J82" s="59">
        <v>15</v>
      </c>
      <c r="K82" s="119" t="s">
        <v>1091</v>
      </c>
      <c r="L82" s="59">
        <v>2</v>
      </c>
      <c r="M82" s="59">
        <v>120</v>
      </c>
      <c r="N82" s="85"/>
      <c r="O82" s="51"/>
      <c r="P82" s="59"/>
      <c r="Q82" s="58" t="s">
        <v>1035</v>
      </c>
      <c r="R82" s="60">
        <v>4164438000</v>
      </c>
      <c r="S82" s="75">
        <v>0.2</v>
      </c>
      <c r="T82" s="59">
        <v>1</v>
      </c>
      <c r="U82" s="59" t="s">
        <v>1036</v>
      </c>
      <c r="V82" s="59">
        <v>57</v>
      </c>
      <c r="W82" s="58"/>
    </row>
    <row r="83" spans="1:23" s="73" customFormat="1" ht="12">
      <c r="A83" s="128">
        <v>81</v>
      </c>
      <c r="B83" s="328" t="s">
        <v>913</v>
      </c>
      <c r="C83" s="129" t="s">
        <v>1008</v>
      </c>
      <c r="D83" s="130" t="s">
        <v>775</v>
      </c>
      <c r="E83" s="57">
        <v>1</v>
      </c>
      <c r="F83" s="57" t="s">
        <v>106</v>
      </c>
      <c r="G83" s="57" t="s">
        <v>106</v>
      </c>
      <c r="H83" s="57" t="s">
        <v>159</v>
      </c>
      <c r="I83" s="57" t="s">
        <v>243</v>
      </c>
      <c r="J83" s="77"/>
      <c r="K83" s="119"/>
      <c r="L83" s="77"/>
      <c r="M83" s="77"/>
      <c r="N83" s="77"/>
      <c r="O83" s="63"/>
      <c r="P83" s="77"/>
      <c r="Q83" s="72"/>
      <c r="R83" s="70"/>
      <c r="S83" s="71"/>
      <c r="T83" s="77"/>
      <c r="U83" s="77"/>
      <c r="V83" s="77"/>
      <c r="W83" s="72"/>
    </row>
    <row r="84" spans="1:23" s="105" customFormat="1" ht="12">
      <c r="A84" s="54">
        <v>82</v>
      </c>
      <c r="B84" s="326" t="s">
        <v>911</v>
      </c>
      <c r="C84" s="55" t="s">
        <v>1009</v>
      </c>
      <c r="D84" s="56" t="s">
        <v>1038</v>
      </c>
      <c r="E84" s="57">
        <v>1</v>
      </c>
      <c r="F84" s="57" t="s">
        <v>244</v>
      </c>
      <c r="G84" s="57" t="s">
        <v>244</v>
      </c>
      <c r="H84" s="57" t="s">
        <v>119</v>
      </c>
      <c r="I84" s="57" t="s">
        <v>245</v>
      </c>
      <c r="J84" s="100">
        <v>11</v>
      </c>
      <c r="K84" s="119"/>
      <c r="L84" s="100">
        <v>2</v>
      </c>
      <c r="M84" s="100">
        <v>121</v>
      </c>
      <c r="N84" s="100">
        <v>120</v>
      </c>
      <c r="O84" s="101">
        <f aca="true" t="shared" si="3" ref="O84:O143">M84-N84</f>
        <v>1</v>
      </c>
      <c r="P84" s="100"/>
      <c r="Q84" s="106" t="s">
        <v>585</v>
      </c>
      <c r="R84" s="102">
        <v>17548529</v>
      </c>
      <c r="S84" s="104">
        <v>0.318</v>
      </c>
      <c r="T84" s="100">
        <v>1</v>
      </c>
      <c r="U84" s="100" t="s">
        <v>880</v>
      </c>
      <c r="V84" s="100">
        <v>232</v>
      </c>
      <c r="W84" s="106"/>
    </row>
    <row r="85" spans="1:23" s="136" customFormat="1" ht="12">
      <c r="A85" s="54">
        <v>83</v>
      </c>
      <c r="B85" s="326" t="s">
        <v>913</v>
      </c>
      <c r="C85" s="55" t="s">
        <v>1039</v>
      </c>
      <c r="D85" s="56" t="s">
        <v>1007</v>
      </c>
      <c r="E85" s="57">
        <v>2</v>
      </c>
      <c r="F85" s="57" t="s">
        <v>246</v>
      </c>
      <c r="G85" s="57" t="s">
        <v>246</v>
      </c>
      <c r="H85" s="57" t="s">
        <v>247</v>
      </c>
      <c r="I85" s="57" t="s">
        <v>248</v>
      </c>
      <c r="J85" s="131">
        <v>16</v>
      </c>
      <c r="K85" s="119"/>
      <c r="L85" s="131">
        <v>5</v>
      </c>
      <c r="M85" s="131">
        <v>64</v>
      </c>
      <c r="N85" s="131">
        <v>44</v>
      </c>
      <c r="O85" s="132">
        <f t="shared" si="3"/>
        <v>20</v>
      </c>
      <c r="P85" s="131"/>
      <c r="Q85" s="135" t="s">
        <v>511</v>
      </c>
      <c r="R85" s="133">
        <v>69605035</v>
      </c>
      <c r="S85" s="134">
        <v>0.08</v>
      </c>
      <c r="T85" s="131">
        <v>1</v>
      </c>
      <c r="U85" s="131"/>
      <c r="V85" s="131">
        <v>315</v>
      </c>
      <c r="W85" s="135"/>
    </row>
    <row r="86" spans="1:23" s="53" customFormat="1" ht="12">
      <c r="A86" s="54">
        <v>84</v>
      </c>
      <c r="B86" s="326" t="s">
        <v>913</v>
      </c>
      <c r="C86" s="55" t="s">
        <v>1039</v>
      </c>
      <c r="D86" s="56" t="s">
        <v>719</v>
      </c>
      <c r="E86" s="57">
        <v>3</v>
      </c>
      <c r="F86" s="57" t="s">
        <v>249</v>
      </c>
      <c r="G86" s="57" t="s">
        <v>249</v>
      </c>
      <c r="H86" s="57" t="s">
        <v>209</v>
      </c>
      <c r="I86" s="57" t="s">
        <v>250</v>
      </c>
      <c r="J86" s="59">
        <v>2</v>
      </c>
      <c r="K86" s="119"/>
      <c r="L86" s="59">
        <v>2</v>
      </c>
      <c r="M86" s="59">
        <v>20</v>
      </c>
      <c r="N86" s="59">
        <v>20</v>
      </c>
      <c r="O86" s="51">
        <f t="shared" si="3"/>
        <v>0</v>
      </c>
      <c r="P86" s="59"/>
      <c r="Q86" s="166" t="s">
        <v>511</v>
      </c>
      <c r="R86" s="60">
        <v>34000000</v>
      </c>
      <c r="S86" s="61">
        <v>0.04</v>
      </c>
      <c r="T86" s="59">
        <v>1</v>
      </c>
      <c r="U86" s="59"/>
      <c r="V86" s="59">
        <v>89</v>
      </c>
      <c r="W86" s="58"/>
    </row>
    <row r="87" spans="1:23" s="53" customFormat="1" ht="12">
      <c r="A87" s="54">
        <v>85</v>
      </c>
      <c r="B87" s="326" t="s">
        <v>911</v>
      </c>
      <c r="C87" s="55" t="s">
        <v>894</v>
      </c>
      <c r="D87" s="56" t="s">
        <v>853</v>
      </c>
      <c r="E87" s="57">
        <v>1</v>
      </c>
      <c r="F87" s="57" t="s">
        <v>223</v>
      </c>
      <c r="G87" s="57" t="s">
        <v>223</v>
      </c>
      <c r="H87" s="57" t="s">
        <v>88</v>
      </c>
      <c r="I87" s="57" t="s">
        <v>251</v>
      </c>
      <c r="J87" s="59">
        <v>16</v>
      </c>
      <c r="K87" s="119"/>
      <c r="L87" s="59">
        <v>2</v>
      </c>
      <c r="M87" s="59">
        <v>132</v>
      </c>
      <c r="N87" s="59">
        <v>131</v>
      </c>
      <c r="O87" s="51">
        <f t="shared" si="3"/>
        <v>1</v>
      </c>
      <c r="P87" s="59"/>
      <c r="Q87" s="58" t="s">
        <v>585</v>
      </c>
      <c r="R87" s="87">
        <v>133253000</v>
      </c>
      <c r="S87" s="75">
        <v>0.3</v>
      </c>
      <c r="T87" s="59">
        <v>1</v>
      </c>
      <c r="U87" s="83" t="s">
        <v>512</v>
      </c>
      <c r="V87" s="59">
        <v>472</v>
      </c>
      <c r="W87" s="137" t="s">
        <v>782</v>
      </c>
    </row>
    <row r="88" spans="1:23" s="53" customFormat="1" ht="12">
      <c r="A88" s="54">
        <v>86</v>
      </c>
      <c r="B88" s="326" t="s">
        <v>911</v>
      </c>
      <c r="C88" s="55" t="s">
        <v>895</v>
      </c>
      <c r="D88" s="56" t="s">
        <v>775</v>
      </c>
      <c r="E88" s="57">
        <v>2</v>
      </c>
      <c r="F88" s="57" t="s">
        <v>252</v>
      </c>
      <c r="G88" s="57" t="s">
        <v>252</v>
      </c>
      <c r="H88" s="57" t="s">
        <v>253</v>
      </c>
      <c r="I88" s="57" t="s">
        <v>254</v>
      </c>
      <c r="J88" s="59">
        <v>8</v>
      </c>
      <c r="K88" s="119" t="s">
        <v>1092</v>
      </c>
      <c r="L88" s="59">
        <v>1</v>
      </c>
      <c r="M88" s="59">
        <v>132</v>
      </c>
      <c r="N88" s="83">
        <v>171</v>
      </c>
      <c r="O88" s="51">
        <f t="shared" si="3"/>
        <v>-39</v>
      </c>
      <c r="P88" s="59" t="s">
        <v>504</v>
      </c>
      <c r="Q88" s="58" t="s">
        <v>585</v>
      </c>
      <c r="R88" s="60">
        <v>533900000</v>
      </c>
      <c r="S88" s="75">
        <v>0.14</v>
      </c>
      <c r="T88" s="59">
        <v>1</v>
      </c>
      <c r="U88" s="59"/>
      <c r="V88" s="59">
        <v>1238</v>
      </c>
      <c r="W88" s="58" t="s">
        <v>26</v>
      </c>
    </row>
    <row r="89" spans="1:23" s="73" customFormat="1" ht="12">
      <c r="A89" s="54">
        <v>87</v>
      </c>
      <c r="B89" s="326" t="s">
        <v>911</v>
      </c>
      <c r="C89" s="55" t="s">
        <v>895</v>
      </c>
      <c r="D89" s="56" t="s">
        <v>777</v>
      </c>
      <c r="E89" s="57">
        <v>3</v>
      </c>
      <c r="F89" s="57" t="s">
        <v>255</v>
      </c>
      <c r="G89" s="57" t="s">
        <v>255</v>
      </c>
      <c r="H89" s="57" t="s">
        <v>256</v>
      </c>
      <c r="I89" s="57" t="s">
        <v>257</v>
      </c>
      <c r="J89" s="77">
        <v>7</v>
      </c>
      <c r="K89" s="302" t="s">
        <v>1093</v>
      </c>
      <c r="L89" s="77">
        <v>1</v>
      </c>
      <c r="M89" s="77">
        <v>145</v>
      </c>
      <c r="N89" s="80">
        <v>119</v>
      </c>
      <c r="O89" s="63">
        <f t="shared" si="3"/>
        <v>26</v>
      </c>
      <c r="P89" s="77"/>
      <c r="Q89" s="72" t="s">
        <v>585</v>
      </c>
      <c r="R89" s="70">
        <v>346000000</v>
      </c>
      <c r="S89" s="71">
        <v>0.09</v>
      </c>
      <c r="T89" s="77">
        <v>1</v>
      </c>
      <c r="U89" s="77"/>
      <c r="V89" s="77">
        <v>1143</v>
      </c>
      <c r="W89" s="72" t="s">
        <v>26</v>
      </c>
    </row>
    <row r="90" spans="1:23" s="53" customFormat="1" ht="12">
      <c r="A90" s="54">
        <v>88</v>
      </c>
      <c r="B90" s="326" t="s">
        <v>913</v>
      </c>
      <c r="C90" s="55" t="s">
        <v>896</v>
      </c>
      <c r="D90" s="56" t="s">
        <v>775</v>
      </c>
      <c r="E90" s="57">
        <v>2</v>
      </c>
      <c r="F90" s="57" t="s">
        <v>194</v>
      </c>
      <c r="G90" s="57" t="s">
        <v>258</v>
      </c>
      <c r="H90" s="57" t="s">
        <v>93</v>
      </c>
      <c r="I90" s="57" t="s">
        <v>259</v>
      </c>
      <c r="J90" s="59"/>
      <c r="K90" s="119"/>
      <c r="L90" s="59"/>
      <c r="M90" s="59"/>
      <c r="N90" s="59"/>
      <c r="O90" s="51"/>
      <c r="P90" s="59"/>
      <c r="Q90" s="58"/>
      <c r="R90" s="60"/>
      <c r="S90" s="75"/>
      <c r="T90" s="59"/>
      <c r="U90" s="59"/>
      <c r="V90" s="59"/>
      <c r="W90" s="58"/>
    </row>
    <row r="91" spans="1:23" s="53" customFormat="1" ht="12">
      <c r="A91" s="54">
        <v>89</v>
      </c>
      <c r="B91" s="326" t="s">
        <v>913</v>
      </c>
      <c r="C91" s="55" t="s">
        <v>896</v>
      </c>
      <c r="D91" s="56" t="s">
        <v>777</v>
      </c>
      <c r="E91" s="57">
        <v>3</v>
      </c>
      <c r="F91" s="57" t="s">
        <v>72</v>
      </c>
      <c r="G91" s="57" t="s">
        <v>72</v>
      </c>
      <c r="H91" s="57" t="s">
        <v>117</v>
      </c>
      <c r="I91" s="57" t="s">
        <v>260</v>
      </c>
      <c r="J91" s="59"/>
      <c r="K91" s="119"/>
      <c r="L91" s="59"/>
      <c r="M91" s="59"/>
      <c r="N91" s="59"/>
      <c r="O91" s="51"/>
      <c r="P91" s="59"/>
      <c r="Q91" s="58"/>
      <c r="R91" s="60"/>
      <c r="S91" s="75"/>
      <c r="T91" s="59"/>
      <c r="U91" s="59"/>
      <c r="V91" s="59"/>
      <c r="W91" s="58"/>
    </row>
    <row r="92" spans="1:23" s="53" customFormat="1" ht="12">
      <c r="A92" s="54">
        <v>90</v>
      </c>
      <c r="B92" s="326" t="s">
        <v>913</v>
      </c>
      <c r="C92" s="55" t="s">
        <v>897</v>
      </c>
      <c r="D92" s="56" t="s">
        <v>775</v>
      </c>
      <c r="E92" s="57">
        <v>1</v>
      </c>
      <c r="F92" s="57" t="s">
        <v>261</v>
      </c>
      <c r="G92" s="57" t="s">
        <v>261</v>
      </c>
      <c r="H92" s="57" t="s">
        <v>125</v>
      </c>
      <c r="I92" s="57" t="s">
        <v>262</v>
      </c>
      <c r="J92" s="59">
        <v>27</v>
      </c>
      <c r="K92" s="119"/>
      <c r="L92" s="59">
        <v>4</v>
      </c>
      <c r="M92" s="59">
        <v>40</v>
      </c>
      <c r="N92" s="59">
        <v>40</v>
      </c>
      <c r="O92" s="51">
        <f t="shared" si="3"/>
        <v>0</v>
      </c>
      <c r="P92" s="59"/>
      <c r="Q92" s="58" t="s">
        <v>531</v>
      </c>
      <c r="R92" s="87">
        <v>40645000</v>
      </c>
      <c r="S92" s="75"/>
      <c r="T92" s="83"/>
      <c r="U92" s="59"/>
      <c r="V92" s="59">
        <v>55</v>
      </c>
      <c r="W92" s="58"/>
    </row>
    <row r="93" spans="1:23" s="53" customFormat="1" ht="12">
      <c r="A93" s="54">
        <v>91</v>
      </c>
      <c r="B93" s="326" t="s">
        <v>911</v>
      </c>
      <c r="C93" s="55" t="s">
        <v>898</v>
      </c>
      <c r="D93" s="56" t="s">
        <v>853</v>
      </c>
      <c r="E93" s="57">
        <v>1</v>
      </c>
      <c r="F93" s="57" t="s">
        <v>106</v>
      </c>
      <c r="G93" s="57" t="s">
        <v>263</v>
      </c>
      <c r="H93" s="57" t="s">
        <v>181</v>
      </c>
      <c r="I93" s="57" t="s">
        <v>156</v>
      </c>
      <c r="J93" s="59">
        <v>15</v>
      </c>
      <c r="K93" s="119"/>
      <c r="L93" s="59">
        <v>5</v>
      </c>
      <c r="M93" s="59">
        <v>40</v>
      </c>
      <c r="N93" s="59">
        <v>57.36</v>
      </c>
      <c r="O93" s="51">
        <f t="shared" si="3"/>
        <v>-17.36</v>
      </c>
      <c r="P93" s="59" t="s">
        <v>626</v>
      </c>
      <c r="Q93" s="58" t="s">
        <v>1075</v>
      </c>
      <c r="R93" s="60">
        <v>40133700</v>
      </c>
      <c r="S93" s="75">
        <v>0.56</v>
      </c>
      <c r="T93" s="59">
        <v>1</v>
      </c>
      <c r="U93" s="59"/>
      <c r="V93" s="59">
        <v>623</v>
      </c>
      <c r="W93" s="58"/>
    </row>
    <row r="94" spans="1:23" s="53" customFormat="1" ht="12">
      <c r="A94" s="54">
        <v>92</v>
      </c>
      <c r="B94" s="326" t="s">
        <v>911</v>
      </c>
      <c r="C94" s="55" t="s">
        <v>899</v>
      </c>
      <c r="D94" s="56" t="s">
        <v>647</v>
      </c>
      <c r="E94" s="57">
        <v>2</v>
      </c>
      <c r="F94" s="57" t="s">
        <v>264</v>
      </c>
      <c r="G94" s="57" t="s">
        <v>265</v>
      </c>
      <c r="H94" s="57" t="s">
        <v>266</v>
      </c>
      <c r="I94" s="57" t="s">
        <v>267</v>
      </c>
      <c r="J94" s="59">
        <v>22</v>
      </c>
      <c r="K94" s="119"/>
      <c r="L94" s="59">
        <v>5</v>
      </c>
      <c r="M94" s="59">
        <v>69</v>
      </c>
      <c r="N94" s="59">
        <v>62.5</v>
      </c>
      <c r="O94" s="51">
        <f t="shared" si="3"/>
        <v>6.5</v>
      </c>
      <c r="P94" s="59"/>
      <c r="Q94" s="58" t="s">
        <v>648</v>
      </c>
      <c r="R94" s="60">
        <v>646875000</v>
      </c>
      <c r="S94" s="75">
        <v>0.212</v>
      </c>
      <c r="T94" s="59">
        <v>1</v>
      </c>
      <c r="U94" s="59"/>
      <c r="V94" s="59">
        <v>2788</v>
      </c>
      <c r="W94" s="58"/>
    </row>
    <row r="95" spans="1:23" s="73" customFormat="1" ht="12">
      <c r="A95" s="54">
        <v>93</v>
      </c>
      <c r="B95" s="326" t="s">
        <v>911</v>
      </c>
      <c r="C95" s="55" t="s">
        <v>899</v>
      </c>
      <c r="D95" s="56" t="s">
        <v>905</v>
      </c>
      <c r="E95" s="57">
        <v>3</v>
      </c>
      <c r="F95" s="57" t="s">
        <v>70</v>
      </c>
      <c r="G95" s="57" t="s">
        <v>70</v>
      </c>
      <c r="H95" s="57" t="s">
        <v>85</v>
      </c>
      <c r="I95" s="57">
        <v>21.74</v>
      </c>
      <c r="J95" s="77">
        <v>16</v>
      </c>
      <c r="K95" s="119"/>
      <c r="L95" s="77">
        <v>5</v>
      </c>
      <c r="M95" s="77">
        <v>12</v>
      </c>
      <c r="N95" s="77">
        <v>12</v>
      </c>
      <c r="O95" s="63">
        <f t="shared" si="3"/>
        <v>0</v>
      </c>
      <c r="P95" s="77"/>
      <c r="Q95" s="72" t="s">
        <v>648</v>
      </c>
      <c r="R95" s="70">
        <v>21243000</v>
      </c>
      <c r="S95" s="71">
        <v>0.068</v>
      </c>
      <c r="T95" s="77">
        <v>1</v>
      </c>
      <c r="U95" s="77"/>
      <c r="V95" s="77">
        <v>204</v>
      </c>
      <c r="W95" s="72"/>
    </row>
    <row r="96" spans="1:23" s="53" customFormat="1" ht="12">
      <c r="A96" s="54">
        <v>94</v>
      </c>
      <c r="B96" s="326" t="s">
        <v>913</v>
      </c>
      <c r="C96" s="55" t="s">
        <v>900</v>
      </c>
      <c r="D96" s="56" t="s">
        <v>853</v>
      </c>
      <c r="E96" s="57">
        <v>1</v>
      </c>
      <c r="F96" s="57" t="s">
        <v>268</v>
      </c>
      <c r="G96" s="57" t="s">
        <v>268</v>
      </c>
      <c r="H96" s="57" t="s">
        <v>90</v>
      </c>
      <c r="I96" s="57" t="s">
        <v>269</v>
      </c>
      <c r="J96" s="59">
        <v>30</v>
      </c>
      <c r="K96" s="119"/>
      <c r="L96" s="59">
        <v>3</v>
      </c>
      <c r="M96" s="59">
        <v>126</v>
      </c>
      <c r="N96" s="59"/>
      <c r="O96" s="51"/>
      <c r="P96" s="59"/>
      <c r="Q96" s="58" t="s">
        <v>7</v>
      </c>
      <c r="R96" s="60">
        <v>36885489</v>
      </c>
      <c r="S96" s="75">
        <v>0.47</v>
      </c>
      <c r="T96" s="59">
        <v>1</v>
      </c>
      <c r="U96" s="59"/>
      <c r="V96" s="59">
        <v>485</v>
      </c>
      <c r="W96" s="58" t="s">
        <v>8</v>
      </c>
    </row>
    <row r="97" spans="1:23" s="53" customFormat="1" ht="12">
      <c r="A97" s="54">
        <v>95</v>
      </c>
      <c r="B97" s="326" t="s">
        <v>911</v>
      </c>
      <c r="C97" s="55" t="s">
        <v>901</v>
      </c>
      <c r="D97" s="56" t="s">
        <v>505</v>
      </c>
      <c r="E97" s="57">
        <v>1</v>
      </c>
      <c r="F97" s="57" t="s">
        <v>270</v>
      </c>
      <c r="G97" s="57" t="s">
        <v>270</v>
      </c>
      <c r="H97" s="57" t="s">
        <v>228</v>
      </c>
      <c r="I97" s="57" t="s">
        <v>271</v>
      </c>
      <c r="J97" s="59">
        <v>18</v>
      </c>
      <c r="K97" s="119"/>
      <c r="L97" s="59">
        <v>1</v>
      </c>
      <c r="M97" s="59">
        <v>214</v>
      </c>
      <c r="N97" s="59">
        <v>200</v>
      </c>
      <c r="O97" s="51">
        <f t="shared" si="3"/>
        <v>14</v>
      </c>
      <c r="P97" s="59" t="s">
        <v>716</v>
      </c>
      <c r="Q97" s="58" t="s">
        <v>648</v>
      </c>
      <c r="R97" s="60">
        <v>197988000</v>
      </c>
      <c r="S97" s="75">
        <v>0.38</v>
      </c>
      <c r="T97" s="59">
        <v>1</v>
      </c>
      <c r="U97" s="59" t="s">
        <v>967</v>
      </c>
      <c r="V97" s="59">
        <v>1318</v>
      </c>
      <c r="W97" s="58"/>
    </row>
    <row r="98" spans="1:23" s="53" customFormat="1" ht="12">
      <c r="A98" s="54">
        <v>96</v>
      </c>
      <c r="B98" s="326" t="s">
        <v>914</v>
      </c>
      <c r="C98" s="55" t="s">
        <v>816</v>
      </c>
      <c r="D98" s="56" t="s">
        <v>767</v>
      </c>
      <c r="E98" s="57">
        <v>2</v>
      </c>
      <c r="F98" s="57" t="s">
        <v>85</v>
      </c>
      <c r="G98" s="57" t="s">
        <v>85</v>
      </c>
      <c r="H98" s="57" t="s">
        <v>91</v>
      </c>
      <c r="I98" s="57" t="s">
        <v>165</v>
      </c>
      <c r="J98" s="59"/>
      <c r="K98" s="119"/>
      <c r="L98" s="59"/>
      <c r="M98" s="59"/>
      <c r="N98" s="59"/>
      <c r="O98" s="51"/>
      <c r="P98" s="59"/>
      <c r="Q98" s="58"/>
      <c r="R98" s="60"/>
      <c r="S98" s="75"/>
      <c r="T98" s="59"/>
      <c r="U98" s="59"/>
      <c r="V98" s="59"/>
      <c r="W98" s="58"/>
    </row>
    <row r="99" spans="1:23" s="53" customFormat="1" ht="12">
      <c r="A99" s="54">
        <v>97</v>
      </c>
      <c r="B99" s="326" t="s">
        <v>914</v>
      </c>
      <c r="C99" s="55" t="s">
        <v>816</v>
      </c>
      <c r="D99" s="56" t="s">
        <v>777</v>
      </c>
      <c r="E99" s="57">
        <v>3</v>
      </c>
      <c r="F99" s="57" t="s">
        <v>150</v>
      </c>
      <c r="G99" s="57" t="s">
        <v>150</v>
      </c>
      <c r="H99" s="57" t="s">
        <v>125</v>
      </c>
      <c r="I99" s="57" t="s">
        <v>272</v>
      </c>
      <c r="J99" s="59"/>
      <c r="K99" s="119"/>
      <c r="L99" s="59"/>
      <c r="M99" s="59"/>
      <c r="N99" s="59"/>
      <c r="O99" s="51"/>
      <c r="P99" s="59"/>
      <c r="Q99" s="58"/>
      <c r="R99" s="60"/>
      <c r="S99" s="75"/>
      <c r="T99" s="59"/>
      <c r="U99" s="59"/>
      <c r="V99" s="59"/>
      <c r="W99" s="58"/>
    </row>
    <row r="100" spans="1:23" s="53" customFormat="1" ht="12">
      <c r="A100" s="54">
        <v>98</v>
      </c>
      <c r="B100" s="326" t="s">
        <v>914</v>
      </c>
      <c r="C100" s="55" t="s">
        <v>817</v>
      </c>
      <c r="D100" s="56" t="s">
        <v>787</v>
      </c>
      <c r="E100" s="57">
        <v>1</v>
      </c>
      <c r="F100" s="57" t="s">
        <v>273</v>
      </c>
      <c r="G100" s="57" t="s">
        <v>273</v>
      </c>
      <c r="H100" s="57">
        <v>19</v>
      </c>
      <c r="I100" s="57">
        <v>12</v>
      </c>
      <c r="J100" s="59"/>
      <c r="K100" s="119"/>
      <c r="L100" s="59"/>
      <c r="M100" s="59"/>
      <c r="N100" s="59"/>
      <c r="O100" s="51"/>
      <c r="P100" s="59"/>
      <c r="Q100" s="58"/>
      <c r="R100" s="60"/>
      <c r="S100" s="75"/>
      <c r="T100" s="59"/>
      <c r="U100" s="59"/>
      <c r="V100" s="59"/>
      <c r="W100" s="58"/>
    </row>
    <row r="101" spans="1:23" s="53" customFormat="1" ht="12">
      <c r="A101" s="54">
        <v>99</v>
      </c>
      <c r="B101" s="326" t="s">
        <v>913</v>
      </c>
      <c r="C101" s="55" t="s">
        <v>809</v>
      </c>
      <c r="D101" s="56" t="s">
        <v>772</v>
      </c>
      <c r="E101" s="57">
        <v>1</v>
      </c>
      <c r="F101" s="57" t="s">
        <v>72</v>
      </c>
      <c r="G101" s="57" t="s">
        <v>242</v>
      </c>
      <c r="H101" s="57" t="s">
        <v>136</v>
      </c>
      <c r="I101" s="57" t="s">
        <v>136</v>
      </c>
      <c r="J101" s="59"/>
      <c r="K101" s="119"/>
      <c r="L101" s="59"/>
      <c r="M101" s="59"/>
      <c r="N101" s="59"/>
      <c r="O101" s="51"/>
      <c r="P101" s="59"/>
      <c r="Q101" s="58"/>
      <c r="R101" s="60"/>
      <c r="S101" s="75"/>
      <c r="T101" s="59"/>
      <c r="U101" s="59"/>
      <c r="V101" s="59"/>
      <c r="W101" s="58"/>
    </row>
    <row r="102" spans="1:23" s="53" customFormat="1" ht="12">
      <c r="A102" s="54">
        <v>100</v>
      </c>
      <c r="B102" s="326" t="s">
        <v>914</v>
      </c>
      <c r="C102" s="55" t="s">
        <v>810</v>
      </c>
      <c r="D102" s="56" t="s">
        <v>775</v>
      </c>
      <c r="E102" s="57">
        <v>1</v>
      </c>
      <c r="F102" s="57" t="s">
        <v>207</v>
      </c>
      <c r="G102" s="57" t="s">
        <v>207</v>
      </c>
      <c r="H102" s="57" t="s">
        <v>137</v>
      </c>
      <c r="I102" s="57" t="s">
        <v>274</v>
      </c>
      <c r="J102" s="59"/>
      <c r="K102" s="119"/>
      <c r="L102" s="59"/>
      <c r="M102" s="59"/>
      <c r="N102" s="59"/>
      <c r="O102" s="51"/>
      <c r="P102" s="59"/>
      <c r="Q102" s="58"/>
      <c r="R102" s="60"/>
      <c r="S102" s="75"/>
      <c r="T102" s="59"/>
      <c r="U102" s="59"/>
      <c r="V102" s="59"/>
      <c r="W102" s="58"/>
    </row>
    <row r="103" spans="1:23" s="53" customFormat="1" ht="12">
      <c r="A103" s="54">
        <v>101</v>
      </c>
      <c r="B103" s="326" t="s">
        <v>914</v>
      </c>
      <c r="C103" s="55" t="s">
        <v>811</v>
      </c>
      <c r="D103" s="56" t="s">
        <v>779</v>
      </c>
      <c r="E103" s="57">
        <v>2</v>
      </c>
      <c r="F103" s="57" t="s">
        <v>97</v>
      </c>
      <c r="G103" s="57" t="s">
        <v>275</v>
      </c>
      <c r="H103" s="57" t="s">
        <v>125</v>
      </c>
      <c r="I103" s="57" t="s">
        <v>276</v>
      </c>
      <c r="J103" s="59"/>
      <c r="K103" s="119"/>
      <c r="L103" s="59"/>
      <c r="M103" s="59"/>
      <c r="N103" s="59"/>
      <c r="O103" s="51"/>
      <c r="P103" s="59"/>
      <c r="Q103" s="58"/>
      <c r="R103" s="60"/>
      <c r="S103" s="75"/>
      <c r="T103" s="59"/>
      <c r="U103" s="59"/>
      <c r="V103" s="59"/>
      <c r="W103" s="58"/>
    </row>
    <row r="104" spans="1:23" s="73" customFormat="1" ht="12">
      <c r="A104" s="54">
        <v>102</v>
      </c>
      <c r="B104" s="326" t="s">
        <v>914</v>
      </c>
      <c r="C104" s="55" t="s">
        <v>811</v>
      </c>
      <c r="D104" s="56" t="s">
        <v>777</v>
      </c>
      <c r="E104" s="57">
        <v>3</v>
      </c>
      <c r="F104" s="57" t="s">
        <v>79</v>
      </c>
      <c r="G104" s="57" t="s">
        <v>79</v>
      </c>
      <c r="H104" s="57" t="s">
        <v>203</v>
      </c>
      <c r="I104" s="57" t="s">
        <v>277</v>
      </c>
      <c r="J104" s="77"/>
      <c r="K104" s="119"/>
      <c r="L104" s="77"/>
      <c r="M104" s="77"/>
      <c r="N104" s="77"/>
      <c r="O104" s="63"/>
      <c r="P104" s="77"/>
      <c r="Q104" s="72"/>
      <c r="R104" s="70"/>
      <c r="S104" s="71"/>
      <c r="T104" s="77"/>
      <c r="U104" s="77"/>
      <c r="V104" s="77"/>
      <c r="W104" s="72"/>
    </row>
    <row r="105" spans="1:23" s="53" customFormat="1" ht="12">
      <c r="A105" s="54">
        <v>103</v>
      </c>
      <c r="B105" s="326" t="s">
        <v>914</v>
      </c>
      <c r="C105" s="55" t="s">
        <v>812</v>
      </c>
      <c r="D105" s="56" t="s">
        <v>890</v>
      </c>
      <c r="E105" s="57">
        <v>1</v>
      </c>
      <c r="F105" s="57" t="s">
        <v>278</v>
      </c>
      <c r="G105" s="57" t="s">
        <v>278</v>
      </c>
      <c r="H105" s="57" t="s">
        <v>76</v>
      </c>
      <c r="I105" s="57" t="s">
        <v>279</v>
      </c>
      <c r="J105" s="59"/>
      <c r="K105" s="119"/>
      <c r="L105" s="59"/>
      <c r="M105" s="59"/>
      <c r="N105" s="59"/>
      <c r="O105" s="51"/>
      <c r="P105" s="59"/>
      <c r="Q105" s="58"/>
      <c r="R105" s="60"/>
      <c r="S105" s="75"/>
      <c r="T105" s="59"/>
      <c r="U105" s="59"/>
      <c r="V105" s="59"/>
      <c r="W105" s="58"/>
    </row>
    <row r="106" spans="1:23" s="53" customFormat="1" ht="12">
      <c r="A106" s="54">
        <v>104</v>
      </c>
      <c r="B106" s="326" t="s">
        <v>911</v>
      </c>
      <c r="C106" s="55" t="s">
        <v>891</v>
      </c>
      <c r="D106" s="56" t="s">
        <v>775</v>
      </c>
      <c r="E106" s="57">
        <v>1</v>
      </c>
      <c r="F106" s="57" t="s">
        <v>280</v>
      </c>
      <c r="G106" s="57" t="s">
        <v>280</v>
      </c>
      <c r="H106" s="57" t="s">
        <v>140</v>
      </c>
      <c r="I106" s="57" t="s">
        <v>281</v>
      </c>
      <c r="J106" s="59">
        <v>20</v>
      </c>
      <c r="K106" s="119"/>
      <c r="L106" s="59">
        <v>2</v>
      </c>
      <c r="M106" s="59">
        <v>66</v>
      </c>
      <c r="N106" s="59">
        <v>67.45</v>
      </c>
      <c r="O106" s="51">
        <f t="shared" si="3"/>
        <v>-1.4500000000000028</v>
      </c>
      <c r="P106" s="59"/>
      <c r="Q106" s="58" t="s">
        <v>680</v>
      </c>
      <c r="R106" s="60">
        <v>16599200000</v>
      </c>
      <c r="S106" s="75">
        <v>0.1</v>
      </c>
      <c r="T106" s="59">
        <v>1</v>
      </c>
      <c r="U106" s="59"/>
      <c r="V106" s="59">
        <v>603</v>
      </c>
      <c r="W106" s="58" t="s">
        <v>681</v>
      </c>
    </row>
    <row r="107" spans="1:23" s="53" customFormat="1" ht="12">
      <c r="A107" s="54">
        <v>105</v>
      </c>
      <c r="B107" s="326" t="s">
        <v>911</v>
      </c>
      <c r="C107" s="55" t="s">
        <v>892</v>
      </c>
      <c r="D107" s="56" t="s">
        <v>853</v>
      </c>
      <c r="E107" s="57">
        <v>1</v>
      </c>
      <c r="F107" s="57" t="s">
        <v>166</v>
      </c>
      <c r="G107" s="57" t="s">
        <v>166</v>
      </c>
      <c r="H107" s="57" t="s">
        <v>110</v>
      </c>
      <c r="I107" s="57" t="s">
        <v>282</v>
      </c>
      <c r="J107" s="59">
        <v>12</v>
      </c>
      <c r="K107" s="119"/>
      <c r="L107" s="59">
        <v>5</v>
      </c>
      <c r="M107" s="59">
        <v>128</v>
      </c>
      <c r="N107" s="59">
        <v>112</v>
      </c>
      <c r="O107" s="51">
        <f t="shared" si="3"/>
        <v>16</v>
      </c>
      <c r="P107" s="138" t="s">
        <v>964</v>
      </c>
      <c r="Q107" s="166" t="s">
        <v>965</v>
      </c>
      <c r="R107" s="60">
        <v>2217500000</v>
      </c>
      <c r="S107" s="75">
        <v>0.4</v>
      </c>
      <c r="T107" s="59">
        <v>1</v>
      </c>
      <c r="U107" s="59"/>
      <c r="V107" s="59">
        <v>115</v>
      </c>
      <c r="W107" s="58"/>
    </row>
    <row r="108" spans="1:23" s="53" customFormat="1" ht="12">
      <c r="A108" s="54">
        <v>106</v>
      </c>
      <c r="B108" s="326" t="s">
        <v>840</v>
      </c>
      <c r="C108" s="55" t="s">
        <v>893</v>
      </c>
      <c r="D108" s="56" t="s">
        <v>678</v>
      </c>
      <c r="E108" s="57">
        <v>2</v>
      </c>
      <c r="F108" s="57" t="s">
        <v>283</v>
      </c>
      <c r="G108" s="57" t="s">
        <v>283</v>
      </c>
      <c r="H108" s="57" t="s">
        <v>144</v>
      </c>
      <c r="I108" s="57" t="s">
        <v>284</v>
      </c>
      <c r="J108" s="59">
        <v>51</v>
      </c>
      <c r="K108" s="119"/>
      <c r="L108" s="59">
        <v>1</v>
      </c>
      <c r="M108" s="59">
        <v>81</v>
      </c>
      <c r="N108" s="59">
        <v>72.36</v>
      </c>
      <c r="O108" s="51">
        <f t="shared" si="3"/>
        <v>8.64</v>
      </c>
      <c r="P108" s="59"/>
      <c r="Q108" s="58" t="s">
        <v>567</v>
      </c>
      <c r="R108" s="60">
        <v>3825200000</v>
      </c>
      <c r="S108" s="75">
        <v>0.0345</v>
      </c>
      <c r="T108" s="59">
        <v>1</v>
      </c>
      <c r="U108" s="59" t="s">
        <v>943</v>
      </c>
      <c r="V108" s="59">
        <v>2259</v>
      </c>
      <c r="W108" s="58" t="s">
        <v>521</v>
      </c>
    </row>
    <row r="109" spans="1:23" s="73" customFormat="1" ht="15.75">
      <c r="A109" s="54">
        <v>107</v>
      </c>
      <c r="B109" s="326" t="s">
        <v>840</v>
      </c>
      <c r="C109" s="55" t="s">
        <v>893</v>
      </c>
      <c r="D109" s="56" t="s">
        <v>679</v>
      </c>
      <c r="E109" s="57">
        <v>3</v>
      </c>
      <c r="F109" s="57" t="s">
        <v>285</v>
      </c>
      <c r="G109" s="57" t="s">
        <v>286</v>
      </c>
      <c r="H109" s="57" t="s">
        <v>101</v>
      </c>
      <c r="I109" s="57" t="s">
        <v>287</v>
      </c>
      <c r="J109" s="77">
        <v>20</v>
      </c>
      <c r="K109" s="119" t="s">
        <v>954</v>
      </c>
      <c r="L109" s="77">
        <v>3</v>
      </c>
      <c r="M109" s="77">
        <v>81</v>
      </c>
      <c r="N109" s="77">
        <v>71.81</v>
      </c>
      <c r="O109" s="63">
        <f t="shared" si="3"/>
        <v>9.189999999999998</v>
      </c>
      <c r="P109" s="77"/>
      <c r="Q109" s="72" t="s">
        <v>567</v>
      </c>
      <c r="R109" s="139">
        <v>1730500000</v>
      </c>
      <c r="S109" s="71">
        <v>0.004</v>
      </c>
      <c r="T109" s="77">
        <v>1</v>
      </c>
      <c r="U109" s="77" t="s">
        <v>944</v>
      </c>
      <c r="V109" s="77">
        <v>1432</v>
      </c>
      <c r="W109" s="140"/>
    </row>
    <row r="110" spans="1:23" s="53" customFormat="1" ht="12">
      <c r="A110" s="54">
        <v>108</v>
      </c>
      <c r="B110" s="326" t="s">
        <v>840</v>
      </c>
      <c r="C110" s="55" t="s">
        <v>819</v>
      </c>
      <c r="D110" s="56" t="s">
        <v>767</v>
      </c>
      <c r="E110" s="57">
        <v>1</v>
      </c>
      <c r="F110" s="57" t="s">
        <v>288</v>
      </c>
      <c r="G110" s="57" t="s">
        <v>288</v>
      </c>
      <c r="H110" s="57" t="s">
        <v>244</v>
      </c>
      <c r="I110" s="57" t="s">
        <v>289</v>
      </c>
      <c r="J110" s="59">
        <v>11</v>
      </c>
      <c r="K110" s="119"/>
      <c r="L110" s="59">
        <v>5</v>
      </c>
      <c r="M110" s="59">
        <v>40</v>
      </c>
      <c r="N110" s="59">
        <v>40</v>
      </c>
      <c r="O110" s="51">
        <f t="shared" si="3"/>
        <v>0</v>
      </c>
      <c r="P110" s="59"/>
      <c r="Q110" s="52" t="s">
        <v>968</v>
      </c>
      <c r="R110" s="60">
        <v>3025597000000</v>
      </c>
      <c r="S110" s="75">
        <v>0.28</v>
      </c>
      <c r="T110" s="59">
        <v>2</v>
      </c>
      <c r="U110" s="59"/>
      <c r="V110" s="59">
        <v>3734</v>
      </c>
      <c r="W110" s="58" t="s">
        <v>784</v>
      </c>
    </row>
    <row r="111" spans="1:23" s="53" customFormat="1" ht="12">
      <c r="A111" s="54">
        <v>109</v>
      </c>
      <c r="B111" s="326" t="s">
        <v>840</v>
      </c>
      <c r="C111" s="55" t="s">
        <v>820</v>
      </c>
      <c r="D111" s="56" t="s">
        <v>821</v>
      </c>
      <c r="E111" s="57">
        <v>1</v>
      </c>
      <c r="F111" s="57" t="s">
        <v>290</v>
      </c>
      <c r="G111" s="57" t="s">
        <v>290</v>
      </c>
      <c r="H111" s="57" t="s">
        <v>291</v>
      </c>
      <c r="I111" s="57" t="s">
        <v>292</v>
      </c>
      <c r="J111" s="59"/>
      <c r="K111" s="119"/>
      <c r="L111" s="59"/>
      <c r="M111" s="59"/>
      <c r="N111" s="59"/>
      <c r="O111" s="51"/>
      <c r="P111" s="59"/>
      <c r="Q111" s="58"/>
      <c r="R111" s="60"/>
      <c r="S111" s="75"/>
      <c r="T111" s="59"/>
      <c r="U111" s="59"/>
      <c r="V111" s="59"/>
      <c r="W111" s="58"/>
    </row>
    <row r="112" spans="1:23" s="53" customFormat="1" ht="12">
      <c r="A112" s="54">
        <v>110</v>
      </c>
      <c r="B112" s="326" t="s">
        <v>912</v>
      </c>
      <c r="C112" s="55" t="s">
        <v>568</v>
      </c>
      <c r="D112" s="56" t="s">
        <v>569</v>
      </c>
      <c r="E112" s="57">
        <v>1</v>
      </c>
      <c r="F112" s="57" t="s">
        <v>293</v>
      </c>
      <c r="G112" s="57" t="s">
        <v>293</v>
      </c>
      <c r="H112" s="57" t="s">
        <v>294</v>
      </c>
      <c r="I112" s="57" t="s">
        <v>295</v>
      </c>
      <c r="J112" s="59"/>
      <c r="K112" s="119"/>
      <c r="L112" s="59"/>
      <c r="M112" s="59"/>
      <c r="N112" s="59"/>
      <c r="O112" s="51"/>
      <c r="P112" s="59"/>
      <c r="Q112" s="58"/>
      <c r="R112" s="60"/>
      <c r="S112" s="75"/>
      <c r="T112" s="59"/>
      <c r="U112" s="59"/>
      <c r="V112" s="59"/>
      <c r="W112" s="58"/>
    </row>
    <row r="113" spans="1:23" s="53" customFormat="1" ht="12">
      <c r="A113" s="54">
        <v>111</v>
      </c>
      <c r="B113" s="326" t="s">
        <v>911</v>
      </c>
      <c r="C113" s="55" t="s">
        <v>570</v>
      </c>
      <c r="D113" s="56" t="s">
        <v>767</v>
      </c>
      <c r="E113" s="57">
        <v>2</v>
      </c>
      <c r="F113" s="57" t="s">
        <v>201</v>
      </c>
      <c r="G113" s="57" t="s">
        <v>201</v>
      </c>
      <c r="H113" s="57" t="s">
        <v>157</v>
      </c>
      <c r="I113" s="57" t="s">
        <v>296</v>
      </c>
      <c r="J113" s="59"/>
      <c r="K113" s="119"/>
      <c r="L113" s="59"/>
      <c r="M113" s="59"/>
      <c r="N113" s="59"/>
      <c r="O113" s="51"/>
      <c r="P113" s="59"/>
      <c r="Q113" s="58"/>
      <c r="R113" s="60"/>
      <c r="S113" s="75"/>
      <c r="T113" s="59"/>
      <c r="U113" s="59"/>
      <c r="V113" s="59"/>
      <c r="W113" s="58"/>
    </row>
    <row r="114" spans="1:23" s="53" customFormat="1" ht="12">
      <c r="A114" s="54">
        <v>112</v>
      </c>
      <c r="B114" s="326" t="s">
        <v>911</v>
      </c>
      <c r="C114" s="55" t="s">
        <v>570</v>
      </c>
      <c r="D114" s="56" t="s">
        <v>777</v>
      </c>
      <c r="E114" s="57">
        <v>3</v>
      </c>
      <c r="F114" s="57" t="s">
        <v>297</v>
      </c>
      <c r="G114" s="57" t="s">
        <v>297</v>
      </c>
      <c r="H114" s="57" t="s">
        <v>117</v>
      </c>
      <c r="I114" s="57" t="s">
        <v>79</v>
      </c>
      <c r="J114" s="59"/>
      <c r="K114" s="119"/>
      <c r="L114" s="59"/>
      <c r="M114" s="59"/>
      <c r="N114" s="59"/>
      <c r="O114" s="51"/>
      <c r="P114" s="59"/>
      <c r="Q114" s="58"/>
      <c r="R114" s="60"/>
      <c r="S114" s="75"/>
      <c r="T114" s="59"/>
      <c r="U114" s="59"/>
      <c r="V114" s="59"/>
      <c r="W114" s="58"/>
    </row>
    <row r="115" spans="1:23" s="145" customFormat="1" ht="12">
      <c r="A115" s="54">
        <v>113</v>
      </c>
      <c r="B115" s="326" t="s">
        <v>840</v>
      </c>
      <c r="C115" s="55" t="s">
        <v>571</v>
      </c>
      <c r="D115" s="56" t="s">
        <v>853</v>
      </c>
      <c r="E115" s="57">
        <v>1</v>
      </c>
      <c r="F115" s="57" t="s">
        <v>194</v>
      </c>
      <c r="G115" s="57" t="s">
        <v>194</v>
      </c>
      <c r="H115" s="57" t="s">
        <v>76</v>
      </c>
      <c r="I115" s="57" t="s">
        <v>298</v>
      </c>
      <c r="J115" s="77">
        <v>12</v>
      </c>
      <c r="K115" s="119"/>
      <c r="L115" s="77">
        <v>2</v>
      </c>
      <c r="M115" s="77">
        <v>105</v>
      </c>
      <c r="N115" s="77">
        <v>97</v>
      </c>
      <c r="O115" s="63">
        <f t="shared" si="3"/>
        <v>8</v>
      </c>
      <c r="P115" s="77"/>
      <c r="Q115" s="183" t="s">
        <v>1045</v>
      </c>
      <c r="R115" s="141">
        <v>627812000</v>
      </c>
      <c r="S115" s="142">
        <v>0.17</v>
      </c>
      <c r="T115" s="143">
        <v>1</v>
      </c>
      <c r="U115" s="143"/>
      <c r="V115" s="143">
        <v>428</v>
      </c>
      <c r="W115" s="144" t="s">
        <v>49</v>
      </c>
    </row>
    <row r="116" spans="1:23" s="152" customFormat="1" ht="12">
      <c r="A116" s="54">
        <v>114</v>
      </c>
      <c r="B116" s="326" t="s">
        <v>911</v>
      </c>
      <c r="C116" s="55" t="s">
        <v>572</v>
      </c>
      <c r="D116" s="56" t="s">
        <v>779</v>
      </c>
      <c r="E116" s="57">
        <v>2</v>
      </c>
      <c r="F116" s="57" t="s">
        <v>299</v>
      </c>
      <c r="G116" s="57" t="s">
        <v>299</v>
      </c>
      <c r="H116" s="57" t="s">
        <v>300</v>
      </c>
      <c r="I116" s="57" t="s">
        <v>301</v>
      </c>
      <c r="J116" s="146">
        <v>14</v>
      </c>
      <c r="K116" s="119"/>
      <c r="L116" s="146">
        <v>5</v>
      </c>
      <c r="M116" s="146">
        <v>152</v>
      </c>
      <c r="N116" s="146">
        <v>151</v>
      </c>
      <c r="O116" s="147">
        <f t="shared" si="3"/>
        <v>1</v>
      </c>
      <c r="P116" s="146"/>
      <c r="Q116" s="151" t="s">
        <v>648</v>
      </c>
      <c r="R116" s="148">
        <v>1869167988.81</v>
      </c>
      <c r="S116" s="149">
        <v>0.33</v>
      </c>
      <c r="T116" s="146">
        <v>1</v>
      </c>
      <c r="U116" s="150" t="s">
        <v>1078</v>
      </c>
      <c r="V116" s="146">
        <v>1666</v>
      </c>
      <c r="W116" s="151"/>
    </row>
    <row r="117" spans="1:23" s="53" customFormat="1" ht="12">
      <c r="A117" s="54">
        <v>115</v>
      </c>
      <c r="B117" s="326" t="s">
        <v>911</v>
      </c>
      <c r="C117" s="55" t="s">
        <v>572</v>
      </c>
      <c r="D117" s="56" t="s">
        <v>777</v>
      </c>
      <c r="E117" s="57">
        <v>3</v>
      </c>
      <c r="F117" s="57" t="s">
        <v>302</v>
      </c>
      <c r="G117" s="57" t="s">
        <v>302</v>
      </c>
      <c r="H117" s="57" t="s">
        <v>144</v>
      </c>
      <c r="I117" s="57" t="s">
        <v>303</v>
      </c>
      <c r="J117" s="59"/>
      <c r="K117" s="119"/>
      <c r="L117" s="59"/>
      <c r="M117" s="59"/>
      <c r="N117" s="59"/>
      <c r="O117" s="51"/>
      <c r="P117" s="59"/>
      <c r="Q117" s="58"/>
      <c r="R117" s="60"/>
      <c r="S117" s="75"/>
      <c r="T117" s="59"/>
      <c r="U117" s="59"/>
      <c r="V117" s="59"/>
      <c r="W117" s="58"/>
    </row>
    <row r="118" spans="1:23" s="53" customFormat="1" ht="12">
      <c r="A118" s="54">
        <v>116</v>
      </c>
      <c r="B118" s="326" t="s">
        <v>914</v>
      </c>
      <c r="C118" s="55" t="s">
        <v>573</v>
      </c>
      <c r="D118" s="56" t="s">
        <v>767</v>
      </c>
      <c r="E118" s="57">
        <v>2</v>
      </c>
      <c r="F118" s="57" t="s">
        <v>297</v>
      </c>
      <c r="G118" s="57" t="s">
        <v>297</v>
      </c>
      <c r="H118" s="57" t="s">
        <v>291</v>
      </c>
      <c r="I118" s="57" t="s">
        <v>165</v>
      </c>
      <c r="J118" s="59">
        <v>11</v>
      </c>
      <c r="K118" s="119"/>
      <c r="L118" s="59">
        <v>1</v>
      </c>
      <c r="M118" s="59">
        <v>50</v>
      </c>
      <c r="N118" s="59">
        <v>50</v>
      </c>
      <c r="O118" s="51">
        <f t="shared" si="3"/>
        <v>0</v>
      </c>
      <c r="P118" s="59"/>
      <c r="Q118" s="58" t="s">
        <v>622</v>
      </c>
      <c r="R118" s="60">
        <v>480121000</v>
      </c>
      <c r="S118" s="75">
        <v>0.1407</v>
      </c>
      <c r="T118" s="59">
        <v>1</v>
      </c>
      <c r="U118" s="82" t="s">
        <v>712</v>
      </c>
      <c r="V118" s="59">
        <v>66</v>
      </c>
      <c r="W118" s="58" t="s">
        <v>45</v>
      </c>
    </row>
    <row r="119" spans="1:23" s="53" customFormat="1" ht="12">
      <c r="A119" s="54">
        <v>117</v>
      </c>
      <c r="B119" s="326" t="s">
        <v>914</v>
      </c>
      <c r="C119" s="55" t="s">
        <v>573</v>
      </c>
      <c r="D119" s="56" t="s">
        <v>777</v>
      </c>
      <c r="E119" s="57">
        <v>3</v>
      </c>
      <c r="F119" s="57" t="s">
        <v>137</v>
      </c>
      <c r="G119" s="57" t="s">
        <v>137</v>
      </c>
      <c r="H119" s="57" t="s">
        <v>94</v>
      </c>
      <c r="I119" s="57" t="s">
        <v>304</v>
      </c>
      <c r="J119" s="59"/>
      <c r="K119" s="119"/>
      <c r="L119" s="59"/>
      <c r="M119" s="59"/>
      <c r="N119" s="59"/>
      <c r="O119" s="51"/>
      <c r="P119" s="59"/>
      <c r="Q119" s="58" t="s">
        <v>622</v>
      </c>
      <c r="R119" s="60">
        <v>51176000</v>
      </c>
      <c r="S119" s="75">
        <v>0.0015</v>
      </c>
      <c r="T119" s="59">
        <v>1</v>
      </c>
      <c r="U119" s="59" t="s">
        <v>887</v>
      </c>
      <c r="V119" s="59"/>
      <c r="W119" s="58" t="s">
        <v>889</v>
      </c>
    </row>
    <row r="120" spans="1:23" s="53" customFormat="1" ht="12">
      <c r="A120" s="54">
        <v>118</v>
      </c>
      <c r="B120" s="326" t="s">
        <v>840</v>
      </c>
      <c r="C120" s="55" t="s">
        <v>574</v>
      </c>
      <c r="D120" s="56" t="s">
        <v>767</v>
      </c>
      <c r="E120" s="57">
        <v>2</v>
      </c>
      <c r="F120" s="57" t="s">
        <v>305</v>
      </c>
      <c r="G120" s="57" t="s">
        <v>305</v>
      </c>
      <c r="H120" s="57" t="s">
        <v>306</v>
      </c>
      <c r="I120" s="57" t="s">
        <v>307</v>
      </c>
      <c r="J120" s="59">
        <v>25</v>
      </c>
      <c r="K120" s="119"/>
      <c r="L120" s="59">
        <v>1</v>
      </c>
      <c r="M120" s="59">
        <v>54</v>
      </c>
      <c r="N120" s="59">
        <v>62</v>
      </c>
      <c r="O120" s="51">
        <f t="shared" si="3"/>
        <v>-8</v>
      </c>
      <c r="P120" s="59"/>
      <c r="Q120" s="58" t="s">
        <v>649</v>
      </c>
      <c r="R120" s="60">
        <v>78821731000</v>
      </c>
      <c r="S120" s="75">
        <v>0.15</v>
      </c>
      <c r="T120" s="59">
        <v>1</v>
      </c>
      <c r="U120" s="59" t="s">
        <v>676</v>
      </c>
      <c r="V120" s="59">
        <v>1700</v>
      </c>
      <c r="W120" s="58" t="s">
        <v>47</v>
      </c>
    </row>
    <row r="121" spans="1:23" s="73" customFormat="1" ht="12">
      <c r="A121" s="54">
        <v>119</v>
      </c>
      <c r="B121" s="326" t="s">
        <v>840</v>
      </c>
      <c r="C121" s="55" t="s">
        <v>574</v>
      </c>
      <c r="D121" s="56" t="s">
        <v>575</v>
      </c>
      <c r="E121" s="57">
        <v>3</v>
      </c>
      <c r="F121" s="57" t="s">
        <v>286</v>
      </c>
      <c r="G121" s="57" t="s">
        <v>286</v>
      </c>
      <c r="H121" s="57" t="s">
        <v>169</v>
      </c>
      <c r="I121" s="57" t="s">
        <v>308</v>
      </c>
      <c r="J121" s="77">
        <v>26</v>
      </c>
      <c r="K121" s="119"/>
      <c r="L121" s="77">
        <v>1</v>
      </c>
      <c r="M121" s="77">
        <v>44</v>
      </c>
      <c r="N121" s="77">
        <v>50</v>
      </c>
      <c r="O121" s="63">
        <f t="shared" si="3"/>
        <v>-6</v>
      </c>
      <c r="P121" s="77"/>
      <c r="Q121" s="72" t="s">
        <v>649</v>
      </c>
      <c r="R121" s="70">
        <v>48651296000</v>
      </c>
      <c r="S121" s="71"/>
      <c r="T121" s="77">
        <v>1</v>
      </c>
      <c r="U121" s="77"/>
      <c r="V121" s="77">
        <v>1289</v>
      </c>
      <c r="W121" s="72" t="s">
        <v>717</v>
      </c>
    </row>
    <row r="122" spans="1:23" s="73" customFormat="1" ht="12">
      <c r="A122" s="54">
        <v>120</v>
      </c>
      <c r="B122" s="326" t="s">
        <v>912</v>
      </c>
      <c r="C122" s="55" t="s">
        <v>576</v>
      </c>
      <c r="D122" s="56" t="s">
        <v>767</v>
      </c>
      <c r="E122" s="57">
        <v>2</v>
      </c>
      <c r="F122" s="57" t="s">
        <v>194</v>
      </c>
      <c r="G122" s="57" t="s">
        <v>194</v>
      </c>
      <c r="H122" s="57" t="s">
        <v>150</v>
      </c>
      <c r="I122" s="57" t="s">
        <v>284</v>
      </c>
      <c r="J122" s="77">
        <v>14</v>
      </c>
      <c r="K122" s="119"/>
      <c r="L122" s="77">
        <v>1</v>
      </c>
      <c r="M122" s="77">
        <v>45</v>
      </c>
      <c r="N122" s="77">
        <v>40</v>
      </c>
      <c r="O122" s="63">
        <f t="shared" si="3"/>
        <v>5</v>
      </c>
      <c r="P122" s="77"/>
      <c r="Q122" s="72" t="s">
        <v>637</v>
      </c>
      <c r="R122" s="70">
        <v>7000000</v>
      </c>
      <c r="S122" s="71">
        <v>0.16</v>
      </c>
      <c r="T122" s="77">
        <v>1</v>
      </c>
      <c r="U122" s="77"/>
      <c r="V122" s="77">
        <v>525</v>
      </c>
      <c r="W122" s="72"/>
    </row>
    <row r="123" spans="1:23" s="73" customFormat="1" ht="12">
      <c r="A123" s="54">
        <v>121</v>
      </c>
      <c r="B123" s="326" t="s">
        <v>912</v>
      </c>
      <c r="C123" s="55" t="s">
        <v>576</v>
      </c>
      <c r="D123" s="56" t="s">
        <v>777</v>
      </c>
      <c r="E123" s="57">
        <v>3</v>
      </c>
      <c r="F123" s="57" t="s">
        <v>297</v>
      </c>
      <c r="G123" s="57" t="s">
        <v>297</v>
      </c>
      <c r="H123" s="57" t="s">
        <v>181</v>
      </c>
      <c r="I123" s="57" t="s">
        <v>85</v>
      </c>
      <c r="J123" s="77">
        <v>9</v>
      </c>
      <c r="K123" s="119"/>
      <c r="L123" s="77">
        <v>1</v>
      </c>
      <c r="M123" s="77">
        <v>15</v>
      </c>
      <c r="N123" s="77">
        <v>17.5</v>
      </c>
      <c r="O123" s="63">
        <f t="shared" si="3"/>
        <v>-2.5</v>
      </c>
      <c r="P123" s="77" t="s">
        <v>636</v>
      </c>
      <c r="Q123" s="72" t="s">
        <v>637</v>
      </c>
      <c r="R123" s="70">
        <v>4627000</v>
      </c>
      <c r="S123" s="71">
        <v>0.0723</v>
      </c>
      <c r="T123" s="77">
        <v>1</v>
      </c>
      <c r="U123" s="77" t="s">
        <v>885</v>
      </c>
      <c r="V123" s="77">
        <v>287</v>
      </c>
      <c r="W123" s="72"/>
    </row>
    <row r="124" spans="1:23" s="53" customFormat="1" ht="12">
      <c r="A124" s="54">
        <v>122</v>
      </c>
      <c r="B124" s="326" t="s">
        <v>911</v>
      </c>
      <c r="C124" s="55" t="s">
        <v>577</v>
      </c>
      <c r="D124" s="56" t="s">
        <v>767</v>
      </c>
      <c r="E124" s="57">
        <v>2</v>
      </c>
      <c r="F124" s="57" t="s">
        <v>225</v>
      </c>
      <c r="G124" s="57" t="s">
        <v>225</v>
      </c>
      <c r="H124" s="57" t="s">
        <v>90</v>
      </c>
      <c r="I124" s="57" t="s">
        <v>309</v>
      </c>
      <c r="J124" s="59"/>
      <c r="K124" s="119"/>
      <c r="L124" s="59"/>
      <c r="M124" s="59"/>
      <c r="N124" s="59"/>
      <c r="O124" s="51"/>
      <c r="P124" s="59"/>
      <c r="Q124" s="58"/>
      <c r="R124" s="60"/>
      <c r="S124" s="75"/>
      <c r="T124" s="59"/>
      <c r="U124" s="59"/>
      <c r="V124" s="59"/>
      <c r="W124" s="58"/>
    </row>
    <row r="125" spans="1:23" s="73" customFormat="1" ht="12">
      <c r="A125" s="54">
        <v>123</v>
      </c>
      <c r="B125" s="326" t="s">
        <v>911</v>
      </c>
      <c r="C125" s="55" t="s">
        <v>577</v>
      </c>
      <c r="D125" s="56" t="s">
        <v>777</v>
      </c>
      <c r="E125" s="57">
        <v>3</v>
      </c>
      <c r="F125" s="57" t="s">
        <v>154</v>
      </c>
      <c r="G125" s="57" t="s">
        <v>154</v>
      </c>
      <c r="H125" s="57">
        <v>2</v>
      </c>
      <c r="I125" s="57">
        <v>0.43</v>
      </c>
      <c r="J125" s="77"/>
      <c r="K125" s="119"/>
      <c r="L125" s="77"/>
      <c r="M125" s="77"/>
      <c r="N125" s="77"/>
      <c r="O125" s="63"/>
      <c r="P125" s="77"/>
      <c r="Q125" s="72"/>
      <c r="R125" s="70"/>
      <c r="S125" s="71"/>
      <c r="T125" s="77"/>
      <c r="U125" s="77"/>
      <c r="V125" s="77"/>
      <c r="W125" s="72"/>
    </row>
    <row r="126" spans="1:23" s="53" customFormat="1" ht="12">
      <c r="A126" s="54">
        <v>124</v>
      </c>
      <c r="B126" s="326" t="s">
        <v>913</v>
      </c>
      <c r="C126" s="55" t="s">
        <v>578</v>
      </c>
      <c r="D126" s="56" t="s">
        <v>775</v>
      </c>
      <c r="E126" s="57">
        <v>1</v>
      </c>
      <c r="F126" s="57" t="s">
        <v>310</v>
      </c>
      <c r="G126" s="57" t="s">
        <v>310</v>
      </c>
      <c r="H126" s="57" t="s">
        <v>209</v>
      </c>
      <c r="I126" s="57" t="s">
        <v>238</v>
      </c>
      <c r="J126" s="59">
        <v>26</v>
      </c>
      <c r="K126" s="119"/>
      <c r="L126" s="59">
        <v>1</v>
      </c>
      <c r="M126" s="59">
        <v>126</v>
      </c>
      <c r="N126" s="59">
        <v>110</v>
      </c>
      <c r="O126" s="51">
        <f t="shared" si="3"/>
        <v>16</v>
      </c>
      <c r="P126" s="59" t="s">
        <v>5</v>
      </c>
      <c r="Q126" s="58" t="s">
        <v>6</v>
      </c>
      <c r="R126" s="60">
        <v>7079000000</v>
      </c>
      <c r="S126" s="75">
        <v>0.71</v>
      </c>
      <c r="T126" s="59">
        <v>1</v>
      </c>
      <c r="U126" s="59" t="s">
        <v>12</v>
      </c>
      <c r="V126" s="59">
        <v>529</v>
      </c>
      <c r="W126" s="58" t="s">
        <v>818</v>
      </c>
    </row>
    <row r="127" spans="1:23" s="53" customFormat="1" ht="12">
      <c r="A127" s="54">
        <v>125</v>
      </c>
      <c r="B127" s="326" t="s">
        <v>915</v>
      </c>
      <c r="C127" s="55" t="s">
        <v>579</v>
      </c>
      <c r="D127" s="56" t="s">
        <v>908</v>
      </c>
      <c r="E127" s="57">
        <v>1</v>
      </c>
      <c r="F127" s="57" t="s">
        <v>311</v>
      </c>
      <c r="G127" s="57" t="s">
        <v>311</v>
      </c>
      <c r="H127" s="57" t="s">
        <v>91</v>
      </c>
      <c r="I127" s="57" t="s">
        <v>312</v>
      </c>
      <c r="J127" s="59"/>
      <c r="K127" s="119"/>
      <c r="L127" s="59"/>
      <c r="M127" s="59"/>
      <c r="N127" s="59"/>
      <c r="O127" s="51"/>
      <c r="P127" s="59"/>
      <c r="Q127" s="58"/>
      <c r="R127" s="60"/>
      <c r="S127" s="75"/>
      <c r="T127" s="59"/>
      <c r="U127" s="59"/>
      <c r="V127" s="59"/>
      <c r="W127" s="58"/>
    </row>
    <row r="128" spans="1:23" s="53" customFormat="1" ht="12">
      <c r="A128" s="54">
        <v>126</v>
      </c>
      <c r="B128" s="326" t="s">
        <v>912</v>
      </c>
      <c r="C128" s="55" t="s">
        <v>580</v>
      </c>
      <c r="D128" s="56" t="s">
        <v>775</v>
      </c>
      <c r="E128" s="57">
        <v>1</v>
      </c>
      <c r="F128" s="57" t="s">
        <v>234</v>
      </c>
      <c r="G128" s="57" t="s">
        <v>234</v>
      </c>
      <c r="H128" s="57" t="s">
        <v>94</v>
      </c>
      <c r="I128" s="57" t="s">
        <v>291</v>
      </c>
      <c r="J128" s="59">
        <v>10</v>
      </c>
      <c r="K128" s="119" t="s">
        <v>1094</v>
      </c>
      <c r="L128" s="59">
        <v>5</v>
      </c>
      <c r="M128" s="59">
        <v>36</v>
      </c>
      <c r="N128" s="59">
        <v>32</v>
      </c>
      <c r="O128" s="51">
        <f t="shared" si="3"/>
        <v>4</v>
      </c>
      <c r="P128" s="59"/>
      <c r="Q128" s="58" t="s">
        <v>43</v>
      </c>
      <c r="R128" s="60">
        <v>43000000</v>
      </c>
      <c r="S128" s="75">
        <v>0.26</v>
      </c>
      <c r="T128" s="59">
        <v>1</v>
      </c>
      <c r="U128" s="59" t="s">
        <v>1011</v>
      </c>
      <c r="V128" s="59">
        <v>696</v>
      </c>
      <c r="W128" s="58"/>
    </row>
    <row r="129" spans="1:23" s="53" customFormat="1" ht="12">
      <c r="A129" s="54">
        <v>127</v>
      </c>
      <c r="B129" s="326" t="s">
        <v>911</v>
      </c>
      <c r="C129" s="55" t="s">
        <v>477</v>
      </c>
      <c r="D129" s="56" t="s">
        <v>478</v>
      </c>
      <c r="E129" s="57">
        <v>1</v>
      </c>
      <c r="F129" s="57" t="s">
        <v>194</v>
      </c>
      <c r="G129" s="57" t="s">
        <v>194</v>
      </c>
      <c r="H129" s="57" t="s">
        <v>73</v>
      </c>
      <c r="I129" s="57" t="s">
        <v>313</v>
      </c>
      <c r="J129" s="59"/>
      <c r="K129" s="119"/>
      <c r="L129" s="59"/>
      <c r="M129" s="59"/>
      <c r="N129" s="59"/>
      <c r="O129" s="51"/>
      <c r="P129" s="59"/>
      <c r="Q129" s="58"/>
      <c r="R129" s="60"/>
      <c r="S129" s="75"/>
      <c r="T129" s="59"/>
      <c r="U129" s="59"/>
      <c r="V129" s="59"/>
      <c r="W129" s="58"/>
    </row>
    <row r="130" spans="1:23" s="53" customFormat="1" ht="12">
      <c r="A130" s="54">
        <v>128</v>
      </c>
      <c r="B130" s="326" t="s">
        <v>840</v>
      </c>
      <c r="C130" s="55" t="s">
        <v>603</v>
      </c>
      <c r="D130" s="56" t="s">
        <v>775</v>
      </c>
      <c r="E130" s="57">
        <v>1</v>
      </c>
      <c r="F130" s="57" t="s">
        <v>314</v>
      </c>
      <c r="G130" s="57" t="s">
        <v>314</v>
      </c>
      <c r="H130" s="57" t="s">
        <v>159</v>
      </c>
      <c r="I130" s="57" t="s">
        <v>101</v>
      </c>
      <c r="J130" s="59">
        <v>6</v>
      </c>
      <c r="K130" s="119"/>
      <c r="L130" s="59">
        <v>2</v>
      </c>
      <c r="M130" s="59">
        <v>30</v>
      </c>
      <c r="N130" s="59">
        <v>30</v>
      </c>
      <c r="O130" s="51">
        <f t="shared" si="3"/>
        <v>0</v>
      </c>
      <c r="P130" s="59"/>
      <c r="Q130" s="58" t="s">
        <v>951</v>
      </c>
      <c r="R130" s="60">
        <v>24000000000</v>
      </c>
      <c r="S130" s="75">
        <v>0.6</v>
      </c>
      <c r="T130" s="59">
        <v>1</v>
      </c>
      <c r="U130" s="59"/>
      <c r="V130" s="59">
        <v>350</v>
      </c>
      <c r="W130" s="58"/>
    </row>
    <row r="131" spans="1:23" s="53" customFormat="1" ht="12">
      <c r="A131" s="54">
        <v>129</v>
      </c>
      <c r="B131" s="326" t="s">
        <v>911</v>
      </c>
      <c r="C131" s="55" t="s">
        <v>604</v>
      </c>
      <c r="D131" s="56" t="s">
        <v>853</v>
      </c>
      <c r="E131" s="57">
        <v>1</v>
      </c>
      <c r="F131" s="57" t="s">
        <v>242</v>
      </c>
      <c r="G131" s="57" t="s">
        <v>242</v>
      </c>
      <c r="H131" s="57" t="s">
        <v>137</v>
      </c>
      <c r="I131" s="57" t="s">
        <v>137</v>
      </c>
      <c r="J131" s="59">
        <v>16</v>
      </c>
      <c r="K131" s="119"/>
      <c r="L131" s="59">
        <v>3</v>
      </c>
      <c r="M131" s="59">
        <v>71</v>
      </c>
      <c r="N131" s="59">
        <v>51</v>
      </c>
      <c r="O131" s="51">
        <f t="shared" si="3"/>
        <v>20</v>
      </c>
      <c r="P131" s="59"/>
      <c r="Q131" s="58" t="s">
        <v>564</v>
      </c>
      <c r="R131" s="87">
        <v>11469402</v>
      </c>
      <c r="S131" s="75">
        <v>0.25</v>
      </c>
      <c r="T131" s="59">
        <v>1</v>
      </c>
      <c r="U131" s="59"/>
      <c r="V131" s="59">
        <v>598</v>
      </c>
      <c r="W131" s="58" t="s">
        <v>565</v>
      </c>
    </row>
    <row r="132" spans="1:23" s="53" customFormat="1" ht="12">
      <c r="A132" s="54">
        <v>130</v>
      </c>
      <c r="B132" s="326" t="s">
        <v>912</v>
      </c>
      <c r="C132" s="55" t="s">
        <v>605</v>
      </c>
      <c r="D132" s="56" t="s">
        <v>775</v>
      </c>
      <c r="E132" s="57">
        <v>1</v>
      </c>
      <c r="F132" s="57" t="s">
        <v>278</v>
      </c>
      <c r="G132" s="57" t="s">
        <v>278</v>
      </c>
      <c r="H132" s="57" t="s">
        <v>125</v>
      </c>
      <c r="I132" s="57" t="s">
        <v>315</v>
      </c>
      <c r="J132" s="59">
        <v>16</v>
      </c>
      <c r="K132" s="119"/>
      <c r="L132" s="59">
        <v>2</v>
      </c>
      <c r="M132" s="59">
        <v>10</v>
      </c>
      <c r="N132" s="59">
        <v>35</v>
      </c>
      <c r="O132" s="51">
        <f t="shared" si="3"/>
        <v>-25</v>
      </c>
      <c r="P132" s="59"/>
      <c r="Q132" s="58" t="s">
        <v>662</v>
      </c>
      <c r="R132" s="60">
        <v>68000000000</v>
      </c>
      <c r="S132" s="75">
        <v>0.5</v>
      </c>
      <c r="T132" s="59">
        <v>1</v>
      </c>
      <c r="U132" s="59"/>
      <c r="V132" s="59">
        <v>337</v>
      </c>
      <c r="W132" s="58"/>
    </row>
    <row r="133" spans="1:23" s="53" customFormat="1" ht="12">
      <c r="A133" s="54">
        <v>131</v>
      </c>
      <c r="B133" s="326" t="s">
        <v>913</v>
      </c>
      <c r="C133" s="55" t="s">
        <v>16</v>
      </c>
      <c r="D133" s="56" t="s">
        <v>775</v>
      </c>
      <c r="E133" s="57">
        <v>2</v>
      </c>
      <c r="F133" s="57" t="s">
        <v>194</v>
      </c>
      <c r="G133" s="57" t="s">
        <v>194</v>
      </c>
      <c r="H133" s="57" t="s">
        <v>316</v>
      </c>
      <c r="I133" s="57" t="s">
        <v>317</v>
      </c>
      <c r="J133" s="59">
        <v>11</v>
      </c>
      <c r="K133" s="119" t="s">
        <v>1095</v>
      </c>
      <c r="L133" s="59">
        <v>2</v>
      </c>
      <c r="M133" s="83">
        <v>210</v>
      </c>
      <c r="N133" s="83">
        <v>210</v>
      </c>
      <c r="O133" s="51">
        <f t="shared" si="3"/>
        <v>0</v>
      </c>
      <c r="P133" s="59"/>
      <c r="Q133" s="58" t="s">
        <v>1120</v>
      </c>
      <c r="R133" s="60">
        <v>68200000</v>
      </c>
      <c r="S133" s="75">
        <v>0.62</v>
      </c>
      <c r="T133" s="59">
        <v>1</v>
      </c>
      <c r="U133" s="59"/>
      <c r="V133" s="59">
        <v>110</v>
      </c>
      <c r="W133" s="58"/>
    </row>
    <row r="134" spans="1:23" s="53" customFormat="1" ht="12">
      <c r="A134" s="54">
        <v>132</v>
      </c>
      <c r="B134" s="326" t="s">
        <v>913</v>
      </c>
      <c r="C134" s="55" t="s">
        <v>16</v>
      </c>
      <c r="D134" s="56" t="s">
        <v>777</v>
      </c>
      <c r="E134" s="57">
        <v>3</v>
      </c>
      <c r="F134" s="57" t="s">
        <v>159</v>
      </c>
      <c r="G134" s="57" t="s">
        <v>159</v>
      </c>
      <c r="H134" s="57" t="s">
        <v>156</v>
      </c>
      <c r="I134" s="57" t="s">
        <v>318</v>
      </c>
      <c r="J134" s="59">
        <v>8</v>
      </c>
      <c r="K134" s="119"/>
      <c r="L134" s="59">
        <v>2</v>
      </c>
      <c r="M134" s="83">
        <v>96</v>
      </c>
      <c r="N134" s="83">
        <v>97</v>
      </c>
      <c r="O134" s="51">
        <f t="shared" si="3"/>
        <v>-1</v>
      </c>
      <c r="P134" s="59" t="s">
        <v>1028</v>
      </c>
      <c r="Q134" s="58" t="s">
        <v>1120</v>
      </c>
      <c r="R134" s="60" t="s">
        <v>1029</v>
      </c>
      <c r="S134" s="75">
        <v>0.1</v>
      </c>
      <c r="T134" s="59">
        <v>1</v>
      </c>
      <c r="U134" s="59" t="s">
        <v>1030</v>
      </c>
      <c r="V134" s="59">
        <v>78</v>
      </c>
      <c r="W134" s="58"/>
    </row>
    <row r="135" spans="1:23" s="53" customFormat="1" ht="12">
      <c r="A135" s="54">
        <v>133</v>
      </c>
      <c r="B135" s="326" t="s">
        <v>913</v>
      </c>
      <c r="C135" s="55" t="s">
        <v>17</v>
      </c>
      <c r="D135" s="56" t="s">
        <v>767</v>
      </c>
      <c r="E135" s="57">
        <v>2</v>
      </c>
      <c r="F135" s="57" t="s">
        <v>133</v>
      </c>
      <c r="G135" s="57" t="s">
        <v>133</v>
      </c>
      <c r="H135" s="57" t="s">
        <v>291</v>
      </c>
      <c r="I135" s="57" t="s">
        <v>259</v>
      </c>
      <c r="J135" s="59"/>
      <c r="K135" s="119"/>
      <c r="L135" s="59"/>
      <c r="M135" s="59"/>
      <c r="N135" s="59"/>
      <c r="O135" s="51"/>
      <c r="P135" s="59"/>
      <c r="Q135" s="58"/>
      <c r="R135" s="60"/>
      <c r="S135" s="75"/>
      <c r="T135" s="59"/>
      <c r="U135" s="59"/>
      <c r="V135" s="59"/>
      <c r="W135" s="58"/>
    </row>
    <row r="136" spans="1:23" s="73" customFormat="1" ht="12">
      <c r="A136" s="54">
        <v>134</v>
      </c>
      <c r="B136" s="326" t="s">
        <v>913</v>
      </c>
      <c r="C136" s="55" t="s">
        <v>17</v>
      </c>
      <c r="D136" s="56" t="s">
        <v>18</v>
      </c>
      <c r="E136" s="57">
        <v>3</v>
      </c>
      <c r="F136" s="57" t="s">
        <v>79</v>
      </c>
      <c r="G136" s="57" t="s">
        <v>79</v>
      </c>
      <c r="H136" s="57" t="s">
        <v>94</v>
      </c>
      <c r="I136" s="57" t="s">
        <v>164</v>
      </c>
      <c r="J136" s="77"/>
      <c r="K136" s="119"/>
      <c r="L136" s="77"/>
      <c r="M136" s="77"/>
      <c r="N136" s="77"/>
      <c r="O136" s="63"/>
      <c r="P136" s="77"/>
      <c r="Q136" s="72"/>
      <c r="R136" s="70"/>
      <c r="S136" s="71"/>
      <c r="T136" s="77"/>
      <c r="U136" s="77"/>
      <c r="V136" s="77"/>
      <c r="W136" s="72"/>
    </row>
    <row r="137" spans="1:23" s="62" customFormat="1" ht="12">
      <c r="A137" s="290">
        <v>135</v>
      </c>
      <c r="B137" s="329" t="s">
        <v>912</v>
      </c>
      <c r="C137" s="291" t="s">
        <v>785</v>
      </c>
      <c r="D137" s="292" t="s">
        <v>786</v>
      </c>
      <c r="E137" s="51">
        <v>1</v>
      </c>
      <c r="F137" s="51" t="s">
        <v>319</v>
      </c>
      <c r="G137" s="51" t="s">
        <v>319</v>
      </c>
      <c r="H137" s="51" t="s">
        <v>161</v>
      </c>
      <c r="I137" s="51">
        <v>7.69</v>
      </c>
      <c r="J137" s="83"/>
      <c r="K137" s="119"/>
      <c r="L137" s="83"/>
      <c r="M137" s="83"/>
      <c r="N137" s="83"/>
      <c r="O137" s="51"/>
      <c r="P137" s="83"/>
      <c r="Q137" s="52"/>
      <c r="R137" s="60"/>
      <c r="S137" s="75"/>
      <c r="T137" s="83"/>
      <c r="U137" s="83"/>
      <c r="V137" s="83"/>
      <c r="W137" s="52"/>
    </row>
    <row r="138" spans="1:23" s="73" customFormat="1" ht="12">
      <c r="A138" s="54">
        <v>136</v>
      </c>
      <c r="B138" s="326" t="s">
        <v>911</v>
      </c>
      <c r="C138" s="55" t="s">
        <v>823</v>
      </c>
      <c r="D138" s="56" t="s">
        <v>1037</v>
      </c>
      <c r="E138" s="57">
        <v>1</v>
      </c>
      <c r="F138" s="57" t="s">
        <v>101</v>
      </c>
      <c r="G138" s="57" t="s">
        <v>101</v>
      </c>
      <c r="H138" s="57" t="s">
        <v>156</v>
      </c>
      <c r="I138" s="57" t="s">
        <v>157</v>
      </c>
      <c r="J138" s="77">
        <v>5</v>
      </c>
      <c r="K138" s="119"/>
      <c r="L138" s="77">
        <v>5</v>
      </c>
      <c r="M138" s="77">
        <v>24</v>
      </c>
      <c r="N138" s="77">
        <v>24</v>
      </c>
      <c r="O138" s="63">
        <f t="shared" si="3"/>
        <v>0</v>
      </c>
      <c r="P138" s="77"/>
      <c r="Q138" s="72" t="s">
        <v>624</v>
      </c>
      <c r="R138" s="70">
        <v>4557000</v>
      </c>
      <c r="S138" s="71">
        <v>0.46</v>
      </c>
      <c r="T138" s="77">
        <v>1</v>
      </c>
      <c r="U138" s="77"/>
      <c r="V138" s="77">
        <v>7</v>
      </c>
      <c r="W138" s="72"/>
    </row>
    <row r="139" spans="1:23" s="53" customFormat="1" ht="12">
      <c r="A139" s="54">
        <v>137</v>
      </c>
      <c r="B139" s="326" t="s">
        <v>911</v>
      </c>
      <c r="C139" s="55" t="s">
        <v>851</v>
      </c>
      <c r="D139" s="56" t="s">
        <v>853</v>
      </c>
      <c r="E139" s="57">
        <v>1</v>
      </c>
      <c r="F139" s="57" t="s">
        <v>320</v>
      </c>
      <c r="G139" s="57" t="s">
        <v>320</v>
      </c>
      <c r="H139" s="57" t="s">
        <v>110</v>
      </c>
      <c r="I139" s="57" t="s">
        <v>321</v>
      </c>
      <c r="J139" s="59">
        <v>15</v>
      </c>
      <c r="K139" s="119" t="s">
        <v>1096</v>
      </c>
      <c r="L139" s="59">
        <v>2</v>
      </c>
      <c r="M139" s="59">
        <v>128</v>
      </c>
      <c r="N139" s="59">
        <v>133</v>
      </c>
      <c r="O139" s="51">
        <f t="shared" si="3"/>
        <v>-5</v>
      </c>
      <c r="P139" s="82" t="s">
        <v>794</v>
      </c>
      <c r="Q139" s="58" t="s">
        <v>620</v>
      </c>
      <c r="R139" s="87">
        <v>82253000</v>
      </c>
      <c r="S139" s="75">
        <v>0.312</v>
      </c>
      <c r="T139" s="59">
        <v>1</v>
      </c>
      <c r="U139" s="59"/>
      <c r="V139" s="59">
        <v>491</v>
      </c>
      <c r="W139" s="58"/>
    </row>
    <row r="140" spans="1:23" s="53" customFormat="1" ht="12">
      <c r="A140" s="54">
        <v>138</v>
      </c>
      <c r="B140" s="326" t="s">
        <v>911</v>
      </c>
      <c r="C140" s="55" t="s">
        <v>30</v>
      </c>
      <c r="D140" s="56" t="s">
        <v>779</v>
      </c>
      <c r="E140" s="57">
        <v>1</v>
      </c>
      <c r="F140" s="57" t="s">
        <v>297</v>
      </c>
      <c r="G140" s="57" t="s">
        <v>297</v>
      </c>
      <c r="H140" s="57" t="s">
        <v>104</v>
      </c>
      <c r="I140" s="57" t="s">
        <v>101</v>
      </c>
      <c r="J140" s="59">
        <v>22</v>
      </c>
      <c r="K140" s="119" t="s">
        <v>1097</v>
      </c>
      <c r="L140" s="59">
        <v>1</v>
      </c>
      <c r="M140" s="59">
        <v>46</v>
      </c>
      <c r="N140" s="59">
        <v>58.2</v>
      </c>
      <c r="O140" s="51">
        <f t="shared" si="3"/>
        <v>-12.200000000000003</v>
      </c>
      <c r="P140" s="82" t="s">
        <v>795</v>
      </c>
      <c r="Q140" s="58" t="s">
        <v>648</v>
      </c>
      <c r="R140" s="87">
        <v>28618800</v>
      </c>
      <c r="S140" s="75">
        <v>0.277</v>
      </c>
      <c r="T140" s="59">
        <v>1</v>
      </c>
      <c r="U140" s="59" t="s">
        <v>948</v>
      </c>
      <c r="V140" s="59">
        <v>75.25</v>
      </c>
      <c r="W140" s="58" t="s">
        <v>796</v>
      </c>
    </row>
    <row r="141" spans="1:23" s="53" customFormat="1" ht="12">
      <c r="A141" s="54">
        <v>139</v>
      </c>
      <c r="B141" s="326" t="s">
        <v>913</v>
      </c>
      <c r="C141" s="55" t="s">
        <v>31</v>
      </c>
      <c r="D141" s="56" t="s">
        <v>656</v>
      </c>
      <c r="E141" s="57">
        <v>2</v>
      </c>
      <c r="F141" s="57" t="s">
        <v>322</v>
      </c>
      <c r="G141" s="57" t="s">
        <v>322</v>
      </c>
      <c r="H141" s="57" t="s">
        <v>148</v>
      </c>
      <c r="I141" s="57" t="s">
        <v>259</v>
      </c>
      <c r="J141" s="59">
        <v>17</v>
      </c>
      <c r="K141" s="119"/>
      <c r="L141" s="59">
        <v>2</v>
      </c>
      <c r="M141" s="59">
        <v>35</v>
      </c>
      <c r="N141" s="59">
        <v>120</v>
      </c>
      <c r="O141" s="51">
        <f t="shared" si="3"/>
        <v>-85</v>
      </c>
      <c r="P141" s="138" t="s">
        <v>1121</v>
      </c>
      <c r="Q141" s="58" t="s">
        <v>1014</v>
      </c>
      <c r="R141" s="60">
        <v>12629000</v>
      </c>
      <c r="S141" s="75">
        <v>0.83</v>
      </c>
      <c r="T141" s="59">
        <v>1</v>
      </c>
      <c r="U141" s="59"/>
      <c r="V141" s="59">
        <v>437</v>
      </c>
      <c r="W141" s="58" t="s">
        <v>518</v>
      </c>
    </row>
    <row r="142" spans="1:23" s="53" customFormat="1" ht="12">
      <c r="A142" s="54">
        <v>140</v>
      </c>
      <c r="B142" s="326" t="s">
        <v>913</v>
      </c>
      <c r="C142" s="55" t="s">
        <v>31</v>
      </c>
      <c r="D142" s="56" t="s">
        <v>861</v>
      </c>
      <c r="E142" s="57">
        <v>3</v>
      </c>
      <c r="F142" s="57" t="s">
        <v>323</v>
      </c>
      <c r="G142" s="57" t="s">
        <v>323</v>
      </c>
      <c r="H142" s="57" t="s">
        <v>136</v>
      </c>
      <c r="I142" s="57" t="s">
        <v>324</v>
      </c>
      <c r="J142" s="59"/>
      <c r="K142" s="119"/>
      <c r="L142" s="59"/>
      <c r="M142" s="59"/>
      <c r="N142" s="59"/>
      <c r="O142" s="51"/>
      <c r="P142" s="59"/>
      <c r="Q142" s="58"/>
      <c r="R142" s="60"/>
      <c r="S142" s="75"/>
      <c r="T142" s="59"/>
      <c r="U142" s="59"/>
      <c r="V142" s="59"/>
      <c r="W142" s="58"/>
    </row>
    <row r="143" spans="1:23" s="53" customFormat="1" ht="12">
      <c r="A143" s="54">
        <v>141</v>
      </c>
      <c r="B143" s="326" t="s">
        <v>913</v>
      </c>
      <c r="C143" s="55" t="s">
        <v>32</v>
      </c>
      <c r="D143" s="56" t="s">
        <v>775</v>
      </c>
      <c r="E143" s="57">
        <v>1</v>
      </c>
      <c r="F143" s="57" t="s">
        <v>325</v>
      </c>
      <c r="G143" s="57" t="s">
        <v>326</v>
      </c>
      <c r="H143" s="57" t="s">
        <v>124</v>
      </c>
      <c r="I143" s="57" t="s">
        <v>327</v>
      </c>
      <c r="J143" s="59">
        <v>14</v>
      </c>
      <c r="K143" s="119"/>
      <c r="L143" s="59">
        <v>3</v>
      </c>
      <c r="M143" s="59">
        <v>70</v>
      </c>
      <c r="N143" s="59">
        <v>70</v>
      </c>
      <c r="O143" s="51">
        <f t="shared" si="3"/>
        <v>0</v>
      </c>
      <c r="P143" s="59" t="s">
        <v>825</v>
      </c>
      <c r="Q143" s="58" t="s">
        <v>826</v>
      </c>
      <c r="R143" s="60">
        <v>2913854500</v>
      </c>
      <c r="S143" s="75">
        <v>1</v>
      </c>
      <c r="T143" s="59">
        <v>1</v>
      </c>
      <c r="U143" s="82" t="s">
        <v>827</v>
      </c>
      <c r="V143" s="59">
        <v>151</v>
      </c>
      <c r="W143" s="58"/>
    </row>
    <row r="144" spans="1:23" s="96" customFormat="1" ht="12">
      <c r="A144" s="54">
        <v>142</v>
      </c>
      <c r="B144" s="326" t="s">
        <v>840</v>
      </c>
      <c r="C144" s="55" t="s">
        <v>33</v>
      </c>
      <c r="D144" s="56" t="s">
        <v>767</v>
      </c>
      <c r="E144" s="57">
        <v>2</v>
      </c>
      <c r="F144" s="57" t="s">
        <v>328</v>
      </c>
      <c r="G144" s="57" t="s">
        <v>328</v>
      </c>
      <c r="H144" s="57" t="s">
        <v>209</v>
      </c>
      <c r="I144" s="57" t="s">
        <v>329</v>
      </c>
      <c r="J144" s="91">
        <v>5</v>
      </c>
      <c r="K144" s="119"/>
      <c r="L144" s="91">
        <v>3</v>
      </c>
      <c r="M144" s="91">
        <v>80</v>
      </c>
      <c r="N144" s="91">
        <v>100</v>
      </c>
      <c r="O144" s="92">
        <f aca="true" t="shared" si="4" ref="O144:O207">M144-N144</f>
        <v>-20</v>
      </c>
      <c r="P144" s="91"/>
      <c r="Q144" s="95" t="s">
        <v>718</v>
      </c>
      <c r="R144" s="93">
        <v>78000000</v>
      </c>
      <c r="S144" s="94">
        <v>0.05</v>
      </c>
      <c r="T144" s="91">
        <v>1</v>
      </c>
      <c r="U144" s="91" t="s">
        <v>529</v>
      </c>
      <c r="V144" s="91">
        <v>300</v>
      </c>
      <c r="W144" s="95" t="s">
        <v>726</v>
      </c>
    </row>
    <row r="145" spans="1:23" s="73" customFormat="1" ht="12">
      <c r="A145" s="54">
        <v>143</v>
      </c>
      <c r="B145" s="326" t="s">
        <v>840</v>
      </c>
      <c r="C145" s="55" t="s">
        <v>33</v>
      </c>
      <c r="D145" s="56" t="s">
        <v>777</v>
      </c>
      <c r="E145" s="57">
        <v>3</v>
      </c>
      <c r="F145" s="57" t="s">
        <v>207</v>
      </c>
      <c r="G145" s="57" t="s">
        <v>133</v>
      </c>
      <c r="H145" s="57" t="s">
        <v>117</v>
      </c>
      <c r="I145" s="57">
        <v>28.13</v>
      </c>
      <c r="J145" s="77"/>
      <c r="K145" s="119"/>
      <c r="L145" s="77"/>
      <c r="M145" s="77"/>
      <c r="N145" s="77"/>
      <c r="O145" s="63"/>
      <c r="P145" s="77"/>
      <c r="Q145" s="72"/>
      <c r="S145" s="71"/>
      <c r="T145" s="77">
        <v>1</v>
      </c>
      <c r="U145" s="153"/>
      <c r="W145" s="77" t="s">
        <v>889</v>
      </c>
    </row>
    <row r="146" spans="1:23" s="53" customFormat="1" ht="12">
      <c r="A146" s="54">
        <v>144</v>
      </c>
      <c r="B146" s="326" t="s">
        <v>840</v>
      </c>
      <c r="C146" s="55" t="s">
        <v>940</v>
      </c>
      <c r="D146" s="56" t="s">
        <v>941</v>
      </c>
      <c r="E146" s="57">
        <v>1</v>
      </c>
      <c r="F146" s="57" t="s">
        <v>256</v>
      </c>
      <c r="G146" s="57" t="s">
        <v>256</v>
      </c>
      <c r="H146" s="57" t="s">
        <v>94</v>
      </c>
      <c r="I146" s="57" t="s">
        <v>330</v>
      </c>
      <c r="J146" s="59">
        <v>11</v>
      </c>
      <c r="K146" s="119"/>
      <c r="L146" s="59">
        <v>3</v>
      </c>
      <c r="M146" s="59">
        <v>95</v>
      </c>
      <c r="N146" s="59">
        <v>52</v>
      </c>
      <c r="O146" s="51">
        <f t="shared" si="4"/>
        <v>43</v>
      </c>
      <c r="P146" s="59"/>
      <c r="Q146" s="107" t="s">
        <v>945</v>
      </c>
      <c r="R146" s="60">
        <v>172193022</v>
      </c>
      <c r="S146" s="75">
        <v>1.26</v>
      </c>
      <c r="T146" s="59">
        <v>1</v>
      </c>
      <c r="U146" s="59"/>
      <c r="V146" s="59">
        <v>128</v>
      </c>
      <c r="W146" s="58"/>
    </row>
    <row r="147" spans="1:23" s="53" customFormat="1" ht="12">
      <c r="A147" s="54">
        <v>145</v>
      </c>
      <c r="B147" s="326" t="s">
        <v>913</v>
      </c>
      <c r="C147" s="55" t="s">
        <v>942</v>
      </c>
      <c r="D147" s="56" t="s">
        <v>775</v>
      </c>
      <c r="E147" s="57">
        <v>1</v>
      </c>
      <c r="F147" s="57" t="s">
        <v>331</v>
      </c>
      <c r="G147" s="57" t="s">
        <v>331</v>
      </c>
      <c r="H147" s="57" t="s">
        <v>85</v>
      </c>
      <c r="I147" s="57" t="s">
        <v>332</v>
      </c>
      <c r="J147" s="59">
        <v>11</v>
      </c>
      <c r="K147" s="119"/>
      <c r="L147" s="59">
        <v>2</v>
      </c>
      <c r="M147" s="59">
        <v>165</v>
      </c>
      <c r="N147" s="59">
        <v>170</v>
      </c>
      <c r="O147" s="51">
        <f t="shared" si="4"/>
        <v>-5</v>
      </c>
      <c r="P147" s="59"/>
      <c r="Q147" s="52" t="s">
        <v>11</v>
      </c>
      <c r="R147" s="154">
        <v>9783597100</v>
      </c>
      <c r="S147" s="75">
        <v>0.7</v>
      </c>
      <c r="T147" s="59">
        <v>1</v>
      </c>
      <c r="U147" s="59" t="s">
        <v>1122</v>
      </c>
      <c r="V147" s="59">
        <v>165</v>
      </c>
      <c r="W147" s="58" t="s">
        <v>962</v>
      </c>
    </row>
    <row r="148" spans="1:23" s="158" customFormat="1" ht="12">
      <c r="A148" s="54">
        <v>146</v>
      </c>
      <c r="B148" s="326" t="s">
        <v>911</v>
      </c>
      <c r="C148" s="55" t="s">
        <v>788</v>
      </c>
      <c r="D148" s="56" t="s">
        <v>767</v>
      </c>
      <c r="E148" s="57">
        <v>1</v>
      </c>
      <c r="F148" s="57" t="s">
        <v>234</v>
      </c>
      <c r="G148" s="57">
        <v>70</v>
      </c>
      <c r="H148" s="57" t="s">
        <v>156</v>
      </c>
      <c r="I148" s="57">
        <v>8.6</v>
      </c>
      <c r="J148" s="59">
        <v>8</v>
      </c>
      <c r="K148" s="119"/>
      <c r="L148" s="59">
        <v>1</v>
      </c>
      <c r="M148" s="83">
        <v>118</v>
      </c>
      <c r="N148" s="83">
        <v>142.73</v>
      </c>
      <c r="O148" s="51">
        <f t="shared" si="4"/>
        <v>-24.72999999999999</v>
      </c>
      <c r="P148" s="173" t="s">
        <v>1123</v>
      </c>
      <c r="Q148" s="58" t="s">
        <v>648</v>
      </c>
      <c r="R148" s="87">
        <v>3459000</v>
      </c>
      <c r="S148" s="75">
        <v>0.12</v>
      </c>
      <c r="T148" s="59">
        <v>1</v>
      </c>
      <c r="U148" s="155" t="s">
        <v>846</v>
      </c>
      <c r="V148" s="156">
        <v>33</v>
      </c>
      <c r="W148" s="157"/>
    </row>
    <row r="149" spans="1:23" s="73" customFormat="1" ht="12">
      <c r="A149" s="54">
        <v>147</v>
      </c>
      <c r="B149" s="326" t="s">
        <v>915</v>
      </c>
      <c r="C149" s="55" t="s">
        <v>789</v>
      </c>
      <c r="D149" s="56" t="s">
        <v>853</v>
      </c>
      <c r="E149" s="57">
        <v>1</v>
      </c>
      <c r="F149" s="57" t="s">
        <v>159</v>
      </c>
      <c r="G149" s="57" t="s">
        <v>159</v>
      </c>
      <c r="H149" s="57" t="s">
        <v>203</v>
      </c>
      <c r="I149" s="57" t="s">
        <v>204</v>
      </c>
      <c r="J149" s="77">
        <v>7</v>
      </c>
      <c r="K149" s="119"/>
      <c r="L149" s="77">
        <v>2</v>
      </c>
      <c r="M149" s="77">
        <v>50</v>
      </c>
      <c r="N149" s="77">
        <v>50</v>
      </c>
      <c r="O149" s="63">
        <f t="shared" si="4"/>
        <v>0</v>
      </c>
      <c r="P149" s="77"/>
      <c r="Q149" s="72" t="s">
        <v>1014</v>
      </c>
      <c r="R149" s="187">
        <v>1870010</v>
      </c>
      <c r="S149" s="71">
        <v>0.52</v>
      </c>
      <c r="T149" s="77">
        <v>1</v>
      </c>
      <c r="U149" s="77"/>
      <c r="V149" s="77">
        <v>24</v>
      </c>
      <c r="W149" s="72"/>
    </row>
    <row r="150" spans="1:23" s="53" customFormat="1" ht="12">
      <c r="A150" s="54">
        <v>148</v>
      </c>
      <c r="B150" s="326" t="s">
        <v>913</v>
      </c>
      <c r="C150" s="55" t="s">
        <v>790</v>
      </c>
      <c r="D150" s="56" t="s">
        <v>775</v>
      </c>
      <c r="E150" s="57">
        <v>2</v>
      </c>
      <c r="F150" s="57" t="s">
        <v>275</v>
      </c>
      <c r="G150" s="57" t="s">
        <v>275</v>
      </c>
      <c r="H150" s="57" t="s">
        <v>137</v>
      </c>
      <c r="I150" s="57" t="s">
        <v>333</v>
      </c>
      <c r="J150" s="59"/>
      <c r="K150" s="119"/>
      <c r="L150" s="59"/>
      <c r="M150" s="59"/>
      <c r="N150" s="59"/>
      <c r="O150" s="51"/>
      <c r="P150" s="59"/>
      <c r="Q150" s="58" t="s">
        <v>14</v>
      </c>
      <c r="R150" s="98">
        <v>1200000000</v>
      </c>
      <c r="S150" s="61">
        <v>0.41</v>
      </c>
      <c r="T150" s="59">
        <v>1</v>
      </c>
      <c r="U150" s="59"/>
      <c r="V150" s="59"/>
      <c r="W150" s="58"/>
    </row>
    <row r="151" spans="1:23" s="73" customFormat="1" ht="12">
      <c r="A151" s="54">
        <v>149</v>
      </c>
      <c r="B151" s="326" t="s">
        <v>913</v>
      </c>
      <c r="C151" s="55" t="s">
        <v>790</v>
      </c>
      <c r="D151" s="56" t="s">
        <v>777</v>
      </c>
      <c r="E151" s="57">
        <v>3</v>
      </c>
      <c r="F151" s="57" t="s">
        <v>221</v>
      </c>
      <c r="G151" s="57" t="s">
        <v>221</v>
      </c>
      <c r="H151" s="57" t="s">
        <v>291</v>
      </c>
      <c r="I151" s="57" t="s">
        <v>334</v>
      </c>
      <c r="J151" s="77">
        <v>5</v>
      </c>
      <c r="K151" s="119"/>
      <c r="L151" s="77">
        <v>2</v>
      </c>
      <c r="M151" s="77">
        <v>120</v>
      </c>
      <c r="N151" s="77">
        <v>115</v>
      </c>
      <c r="O151" s="63">
        <f t="shared" si="4"/>
        <v>5</v>
      </c>
      <c r="P151" s="77"/>
      <c r="Q151" s="72" t="s">
        <v>14</v>
      </c>
      <c r="R151" s="70">
        <v>870000000</v>
      </c>
      <c r="S151" s="71">
        <v>0.3</v>
      </c>
      <c r="T151" s="77">
        <v>1</v>
      </c>
      <c r="U151" s="77" t="s">
        <v>15</v>
      </c>
      <c r="V151" s="77">
        <v>45</v>
      </c>
      <c r="W151" s="72"/>
    </row>
    <row r="152" spans="1:23" s="53" customFormat="1" ht="12">
      <c r="A152" s="54">
        <v>150</v>
      </c>
      <c r="B152" s="326" t="s">
        <v>913</v>
      </c>
      <c r="C152" s="55" t="s">
        <v>791</v>
      </c>
      <c r="D152" s="56" t="s">
        <v>775</v>
      </c>
      <c r="E152" s="57">
        <v>1</v>
      </c>
      <c r="F152" s="57" t="s">
        <v>70</v>
      </c>
      <c r="G152" s="57" t="s">
        <v>70</v>
      </c>
      <c r="H152" s="57" t="s">
        <v>150</v>
      </c>
      <c r="I152" s="57" t="s">
        <v>335</v>
      </c>
      <c r="J152" s="59">
        <v>4</v>
      </c>
      <c r="K152" s="119"/>
      <c r="L152" s="59">
        <v>5</v>
      </c>
      <c r="M152" s="59">
        <v>32</v>
      </c>
      <c r="N152" s="59">
        <v>40</v>
      </c>
      <c r="O152" s="51">
        <f t="shared" si="4"/>
        <v>-8</v>
      </c>
      <c r="P152" s="59" t="s">
        <v>976</v>
      </c>
      <c r="Q152" s="58" t="s">
        <v>813</v>
      </c>
      <c r="R152" s="159">
        <v>133500000</v>
      </c>
      <c r="S152" s="75">
        <v>0.36</v>
      </c>
      <c r="T152" s="59">
        <v>1</v>
      </c>
      <c r="U152" s="85" t="s">
        <v>1124</v>
      </c>
      <c r="V152" s="59">
        <v>52</v>
      </c>
      <c r="W152" s="58"/>
    </row>
    <row r="153" spans="1:23" s="53" customFormat="1" ht="12">
      <c r="A153" s="54">
        <v>151</v>
      </c>
      <c r="B153" s="326" t="s">
        <v>914</v>
      </c>
      <c r="C153" s="55" t="s">
        <v>936</v>
      </c>
      <c r="D153" s="56" t="s">
        <v>779</v>
      </c>
      <c r="E153" s="57">
        <v>2</v>
      </c>
      <c r="F153" s="57" t="s">
        <v>227</v>
      </c>
      <c r="G153" s="57" t="s">
        <v>227</v>
      </c>
      <c r="H153" s="57" t="s">
        <v>103</v>
      </c>
      <c r="I153" s="57" t="s">
        <v>336</v>
      </c>
      <c r="J153" s="59">
        <v>44</v>
      </c>
      <c r="K153" s="119"/>
      <c r="L153" s="59">
        <v>2</v>
      </c>
      <c r="M153" s="59">
        <v>54</v>
      </c>
      <c r="N153" s="59">
        <v>50</v>
      </c>
      <c r="O153" s="51">
        <f t="shared" si="4"/>
        <v>4</v>
      </c>
      <c r="P153" s="59"/>
      <c r="Q153" s="58" t="s">
        <v>978</v>
      </c>
      <c r="R153" s="60">
        <v>5293124208</v>
      </c>
      <c r="S153" s="75">
        <v>0.15</v>
      </c>
      <c r="T153" s="59">
        <v>1</v>
      </c>
      <c r="U153" s="59"/>
      <c r="V153" s="59">
        <v>5221</v>
      </c>
      <c r="W153" s="58" t="s">
        <v>629</v>
      </c>
    </row>
    <row r="154" spans="1:23" s="53" customFormat="1" ht="12">
      <c r="A154" s="54">
        <v>152</v>
      </c>
      <c r="B154" s="326" t="s">
        <v>914</v>
      </c>
      <c r="C154" s="55" t="s">
        <v>936</v>
      </c>
      <c r="D154" s="56" t="s">
        <v>777</v>
      </c>
      <c r="E154" s="57">
        <v>3</v>
      </c>
      <c r="F154" s="57" t="s">
        <v>278</v>
      </c>
      <c r="G154" s="57" t="s">
        <v>278</v>
      </c>
      <c r="H154" s="57" t="s">
        <v>316</v>
      </c>
      <c r="I154" s="57" t="s">
        <v>337</v>
      </c>
      <c r="J154" s="59">
        <v>59</v>
      </c>
      <c r="K154" s="301" t="s">
        <v>1098</v>
      </c>
      <c r="L154" s="85">
        <v>2</v>
      </c>
      <c r="M154" s="59">
        <v>54</v>
      </c>
      <c r="N154" s="59">
        <v>50</v>
      </c>
      <c r="O154" s="51">
        <f t="shared" si="4"/>
        <v>4</v>
      </c>
      <c r="P154" s="59" t="s">
        <v>977</v>
      </c>
      <c r="Q154" s="58" t="s">
        <v>978</v>
      </c>
      <c r="R154" s="60">
        <v>3585047913</v>
      </c>
      <c r="S154" s="75">
        <v>0.1</v>
      </c>
      <c r="T154" s="59">
        <v>1</v>
      </c>
      <c r="U154" s="59"/>
      <c r="V154" s="83">
        <v>2036</v>
      </c>
      <c r="W154" s="107" t="s">
        <v>628</v>
      </c>
    </row>
    <row r="155" spans="1:23" s="73" customFormat="1" ht="21.75">
      <c r="A155" s="54">
        <v>153</v>
      </c>
      <c r="B155" s="326" t="s">
        <v>915</v>
      </c>
      <c r="C155" s="55" t="s">
        <v>937</v>
      </c>
      <c r="D155" s="56" t="s">
        <v>938</v>
      </c>
      <c r="E155" s="57">
        <v>1</v>
      </c>
      <c r="F155" s="57" t="s">
        <v>338</v>
      </c>
      <c r="G155" s="57" t="s">
        <v>338</v>
      </c>
      <c r="H155" s="57" t="s">
        <v>149</v>
      </c>
      <c r="I155" s="57" t="s">
        <v>149</v>
      </c>
      <c r="J155" s="77">
        <v>7</v>
      </c>
      <c r="K155" s="119"/>
      <c r="L155" s="77">
        <v>3</v>
      </c>
      <c r="M155" s="77">
        <v>91</v>
      </c>
      <c r="N155" s="77">
        <v>86</v>
      </c>
      <c r="O155" s="63">
        <f t="shared" si="4"/>
        <v>5</v>
      </c>
      <c r="P155" s="77" t="s">
        <v>970</v>
      </c>
      <c r="Q155" s="72" t="s">
        <v>1014</v>
      </c>
      <c r="R155" s="186">
        <v>3440714</v>
      </c>
      <c r="S155" s="71"/>
      <c r="T155" s="77">
        <v>1</v>
      </c>
      <c r="U155" s="77"/>
      <c r="V155" s="77">
        <v>47</v>
      </c>
      <c r="W155" s="72"/>
    </row>
    <row r="156" spans="1:23" s="53" customFormat="1" ht="12">
      <c r="A156" s="54">
        <v>154</v>
      </c>
      <c r="B156" s="326" t="s">
        <v>911</v>
      </c>
      <c r="C156" s="55" t="s">
        <v>939</v>
      </c>
      <c r="D156" s="56" t="s">
        <v>904</v>
      </c>
      <c r="E156" s="57">
        <v>1</v>
      </c>
      <c r="F156" s="57" t="s">
        <v>157</v>
      </c>
      <c r="G156" s="57" t="s">
        <v>76</v>
      </c>
      <c r="H156" s="57" t="s">
        <v>156</v>
      </c>
      <c r="I156" s="57" t="s">
        <v>101</v>
      </c>
      <c r="J156" s="59">
        <v>4</v>
      </c>
      <c r="K156" s="119"/>
      <c r="L156" s="59">
        <v>2</v>
      </c>
      <c r="M156" s="59">
        <v>25</v>
      </c>
      <c r="N156" s="59">
        <v>30</v>
      </c>
      <c r="O156" s="51">
        <f t="shared" si="4"/>
        <v>-5</v>
      </c>
      <c r="P156" s="59"/>
      <c r="Q156" s="58" t="s">
        <v>585</v>
      </c>
      <c r="R156" s="60">
        <v>3300000</v>
      </c>
      <c r="S156" s="75">
        <v>0.035</v>
      </c>
      <c r="T156" s="59"/>
      <c r="U156" s="59"/>
      <c r="V156" s="59">
        <v>29</v>
      </c>
      <c r="W156" s="58"/>
    </row>
    <row r="157" spans="1:23" s="53" customFormat="1" ht="12">
      <c r="A157" s="54">
        <v>155</v>
      </c>
      <c r="B157" s="326" t="s">
        <v>840</v>
      </c>
      <c r="C157" s="55" t="s">
        <v>956</v>
      </c>
      <c r="D157" s="56" t="s">
        <v>957</v>
      </c>
      <c r="E157" s="57">
        <v>1</v>
      </c>
      <c r="F157" s="57" t="s">
        <v>109</v>
      </c>
      <c r="G157" s="57" t="s">
        <v>109</v>
      </c>
      <c r="H157" s="57" t="s">
        <v>135</v>
      </c>
      <c r="I157" s="57" t="s">
        <v>339</v>
      </c>
      <c r="J157" s="59"/>
      <c r="K157" s="119"/>
      <c r="L157" s="59"/>
      <c r="M157" s="59"/>
      <c r="N157" s="59"/>
      <c r="O157" s="51"/>
      <c r="P157" s="59"/>
      <c r="Q157" s="58"/>
      <c r="R157" s="60"/>
      <c r="S157" s="75"/>
      <c r="T157" s="59"/>
      <c r="U157" s="59"/>
      <c r="V157" s="59"/>
      <c r="W157" s="58"/>
    </row>
    <row r="158" spans="1:23" s="73" customFormat="1" ht="12">
      <c r="A158" s="54">
        <v>156</v>
      </c>
      <c r="B158" s="326" t="s">
        <v>911</v>
      </c>
      <c r="C158" s="55" t="s">
        <v>35</v>
      </c>
      <c r="D158" s="56" t="s">
        <v>853</v>
      </c>
      <c r="E158" s="57">
        <v>1</v>
      </c>
      <c r="F158" s="57" t="s">
        <v>171</v>
      </c>
      <c r="G158" s="57" t="s">
        <v>171</v>
      </c>
      <c r="H158" s="57" t="s">
        <v>181</v>
      </c>
      <c r="I158" s="57" t="s">
        <v>324</v>
      </c>
      <c r="J158" s="77">
        <v>12</v>
      </c>
      <c r="K158" s="119"/>
      <c r="L158" s="77">
        <v>2</v>
      </c>
      <c r="M158" s="77">
        <v>86</v>
      </c>
      <c r="N158" s="77">
        <v>73.25</v>
      </c>
      <c r="O158" s="63">
        <f t="shared" si="4"/>
        <v>12.75</v>
      </c>
      <c r="P158" s="77" t="s">
        <v>1042</v>
      </c>
      <c r="Q158" s="72" t="s">
        <v>585</v>
      </c>
      <c r="R158" s="70">
        <v>5519530</v>
      </c>
      <c r="S158" s="71">
        <v>0.44</v>
      </c>
      <c r="T158" s="77">
        <v>1</v>
      </c>
      <c r="U158" s="77"/>
      <c r="V158" s="77">
        <v>73</v>
      </c>
      <c r="W158" s="72"/>
    </row>
    <row r="159" spans="1:23" s="53" customFormat="1" ht="12">
      <c r="A159" s="54">
        <v>157</v>
      </c>
      <c r="B159" s="326" t="s">
        <v>912</v>
      </c>
      <c r="C159" s="55" t="s">
        <v>699</v>
      </c>
      <c r="D159" s="56" t="s">
        <v>767</v>
      </c>
      <c r="E159" s="57">
        <v>2</v>
      </c>
      <c r="F159" s="57" t="s">
        <v>293</v>
      </c>
      <c r="G159" s="57" t="s">
        <v>293</v>
      </c>
      <c r="H159" s="57" t="s">
        <v>178</v>
      </c>
      <c r="I159" s="57" t="s">
        <v>340</v>
      </c>
      <c r="J159" s="59"/>
      <c r="K159" s="119"/>
      <c r="L159" s="59"/>
      <c r="M159" s="59"/>
      <c r="N159" s="59"/>
      <c r="O159" s="51"/>
      <c r="P159" s="59"/>
      <c r="Q159" s="58"/>
      <c r="R159" s="60"/>
      <c r="S159" s="75"/>
      <c r="T159" s="59"/>
      <c r="U159" s="59"/>
      <c r="V159" s="59"/>
      <c r="W159" s="58"/>
    </row>
    <row r="160" spans="1:23" s="73" customFormat="1" ht="12">
      <c r="A160" s="54">
        <v>158</v>
      </c>
      <c r="B160" s="326" t="s">
        <v>912</v>
      </c>
      <c r="C160" s="55" t="s">
        <v>699</v>
      </c>
      <c r="D160" s="56" t="s">
        <v>575</v>
      </c>
      <c r="E160" s="57">
        <v>3</v>
      </c>
      <c r="F160" s="57" t="s">
        <v>341</v>
      </c>
      <c r="G160" s="57" t="s">
        <v>341</v>
      </c>
      <c r="H160" s="57" t="s">
        <v>156</v>
      </c>
      <c r="I160" s="57" t="s">
        <v>277</v>
      </c>
      <c r="J160" s="77"/>
      <c r="K160" s="119"/>
      <c r="L160" s="77"/>
      <c r="M160" s="77"/>
      <c r="N160" s="77"/>
      <c r="O160" s="63"/>
      <c r="P160" s="77"/>
      <c r="Q160" s="72"/>
      <c r="R160" s="70"/>
      <c r="S160" s="71"/>
      <c r="T160" s="77"/>
      <c r="U160" s="77"/>
      <c r="V160" s="77"/>
      <c r="W160" s="72"/>
    </row>
    <row r="161" spans="1:23" s="53" customFormat="1" ht="12">
      <c r="A161" s="54">
        <v>159</v>
      </c>
      <c r="B161" s="326" t="s">
        <v>913</v>
      </c>
      <c r="C161" s="55" t="s">
        <v>700</v>
      </c>
      <c r="D161" s="56" t="s">
        <v>701</v>
      </c>
      <c r="E161" s="57">
        <v>1</v>
      </c>
      <c r="F161" s="57" t="s">
        <v>342</v>
      </c>
      <c r="G161" s="57" t="s">
        <v>342</v>
      </c>
      <c r="H161" s="57" t="s">
        <v>343</v>
      </c>
      <c r="I161" s="57" t="s">
        <v>344</v>
      </c>
      <c r="J161" s="59"/>
      <c r="K161" s="119"/>
      <c r="L161" s="59"/>
      <c r="M161" s="59"/>
      <c r="N161" s="59"/>
      <c r="O161" s="51"/>
      <c r="P161" s="59"/>
      <c r="Q161" s="58"/>
      <c r="R161" s="60"/>
      <c r="S161" s="75"/>
      <c r="T161" s="59"/>
      <c r="U161" s="59"/>
      <c r="V161" s="59"/>
      <c r="W161" s="58"/>
    </row>
    <row r="162" spans="1:23" s="53" customFormat="1" ht="12">
      <c r="A162" s="54">
        <v>160</v>
      </c>
      <c r="B162" s="326" t="s">
        <v>840</v>
      </c>
      <c r="C162" s="55" t="s">
        <v>916</v>
      </c>
      <c r="D162" s="56" t="s">
        <v>767</v>
      </c>
      <c r="E162" s="57">
        <v>2</v>
      </c>
      <c r="F162" s="57" t="s">
        <v>345</v>
      </c>
      <c r="G162" s="57" t="s">
        <v>346</v>
      </c>
      <c r="H162" s="57" t="s">
        <v>338</v>
      </c>
      <c r="I162" s="57" t="s">
        <v>347</v>
      </c>
      <c r="J162" s="59"/>
      <c r="K162" s="119"/>
      <c r="L162" s="59"/>
      <c r="M162" s="59"/>
      <c r="N162" s="59"/>
      <c r="O162" s="51"/>
      <c r="P162" s="59"/>
      <c r="Q162" s="58"/>
      <c r="R162" s="60"/>
      <c r="S162" s="75"/>
      <c r="T162" s="59"/>
      <c r="U162" s="59"/>
      <c r="V162" s="59"/>
      <c r="W162" s="58"/>
    </row>
    <row r="163" spans="1:23" s="53" customFormat="1" ht="12">
      <c r="A163" s="54">
        <v>161</v>
      </c>
      <c r="B163" s="326" t="s">
        <v>840</v>
      </c>
      <c r="C163" s="55" t="s">
        <v>916</v>
      </c>
      <c r="D163" s="56" t="s">
        <v>655</v>
      </c>
      <c r="E163" s="57">
        <v>3</v>
      </c>
      <c r="F163" s="57" t="s">
        <v>310</v>
      </c>
      <c r="G163" s="57" t="s">
        <v>310</v>
      </c>
      <c r="H163" s="57" t="s">
        <v>156</v>
      </c>
      <c r="I163" s="57" t="s">
        <v>348</v>
      </c>
      <c r="J163" s="59"/>
      <c r="K163" s="119"/>
      <c r="L163" s="59"/>
      <c r="M163" s="59"/>
      <c r="N163" s="59"/>
      <c r="O163" s="51"/>
      <c r="P163" s="59"/>
      <c r="Q163" s="58"/>
      <c r="R163" s="60"/>
      <c r="S163" s="75"/>
      <c r="T163" s="59"/>
      <c r="U163" s="59"/>
      <c r="V163" s="59"/>
      <c r="W163" s="58"/>
    </row>
    <row r="164" spans="1:23" s="53" customFormat="1" ht="13.5" customHeight="1">
      <c r="A164" s="54">
        <v>162</v>
      </c>
      <c r="B164" s="326" t="s">
        <v>913</v>
      </c>
      <c r="C164" s="55" t="s">
        <v>639</v>
      </c>
      <c r="D164" s="56" t="s">
        <v>775</v>
      </c>
      <c r="E164" s="57">
        <v>2</v>
      </c>
      <c r="F164" s="57" t="s">
        <v>349</v>
      </c>
      <c r="G164" s="57" t="s">
        <v>349</v>
      </c>
      <c r="H164" s="57" t="s">
        <v>90</v>
      </c>
      <c r="I164" s="57" t="s">
        <v>350</v>
      </c>
      <c r="J164" s="59">
        <v>9</v>
      </c>
      <c r="K164" s="119"/>
      <c r="L164" s="59">
        <v>2</v>
      </c>
      <c r="M164" s="59">
        <v>53</v>
      </c>
      <c r="N164" s="59">
        <v>80</v>
      </c>
      <c r="O164" s="51">
        <f t="shared" si="4"/>
        <v>-27</v>
      </c>
      <c r="P164" s="160" t="s">
        <v>525</v>
      </c>
      <c r="Q164" s="58" t="s">
        <v>526</v>
      </c>
      <c r="R164" s="60">
        <v>127000000</v>
      </c>
      <c r="S164" s="75">
        <v>0.35</v>
      </c>
      <c r="T164" s="59">
        <v>1</v>
      </c>
      <c r="U164" s="82" t="s">
        <v>562</v>
      </c>
      <c r="V164" s="59">
        <v>81</v>
      </c>
      <c r="W164" s="58" t="s">
        <v>727</v>
      </c>
    </row>
    <row r="165" spans="1:23" s="53" customFormat="1" ht="12">
      <c r="A165" s="54">
        <v>163</v>
      </c>
      <c r="B165" s="326" t="s">
        <v>913</v>
      </c>
      <c r="C165" s="55" t="s">
        <v>639</v>
      </c>
      <c r="D165" s="56" t="s">
        <v>904</v>
      </c>
      <c r="E165" s="57">
        <v>3</v>
      </c>
      <c r="F165" s="57" t="s">
        <v>146</v>
      </c>
      <c r="G165" s="57" t="s">
        <v>146</v>
      </c>
      <c r="H165" s="57" t="s">
        <v>83</v>
      </c>
      <c r="I165" s="57" t="s">
        <v>351</v>
      </c>
      <c r="J165" s="59">
        <v>7</v>
      </c>
      <c r="K165" s="119"/>
      <c r="L165" s="59">
        <v>4</v>
      </c>
      <c r="M165" s="59">
        <v>50</v>
      </c>
      <c r="N165" s="59">
        <v>50</v>
      </c>
      <c r="O165" s="51">
        <f t="shared" si="4"/>
        <v>0</v>
      </c>
      <c r="P165" s="59"/>
      <c r="Q165" s="58" t="s">
        <v>526</v>
      </c>
      <c r="R165" s="60">
        <v>54527921</v>
      </c>
      <c r="S165" s="61">
        <v>0.15</v>
      </c>
      <c r="T165" s="59">
        <v>1</v>
      </c>
      <c r="U165" s="59" t="s">
        <v>563</v>
      </c>
      <c r="V165" s="59">
        <v>64</v>
      </c>
      <c r="W165" s="107" t="s">
        <v>875</v>
      </c>
    </row>
    <row r="166" spans="1:23" s="53" customFormat="1" ht="12">
      <c r="A166" s="54">
        <v>164</v>
      </c>
      <c r="B166" s="326" t="s">
        <v>915</v>
      </c>
      <c r="C166" s="55" t="s">
        <v>640</v>
      </c>
      <c r="D166" s="56" t="s">
        <v>853</v>
      </c>
      <c r="E166" s="57">
        <v>1</v>
      </c>
      <c r="F166" s="57" t="s">
        <v>117</v>
      </c>
      <c r="G166" s="57" t="s">
        <v>117</v>
      </c>
      <c r="H166" s="57" t="s">
        <v>149</v>
      </c>
      <c r="I166" s="57" t="s">
        <v>149</v>
      </c>
      <c r="J166" s="59">
        <v>9</v>
      </c>
      <c r="K166" s="119" t="s">
        <v>1099</v>
      </c>
      <c r="L166" s="59">
        <v>4</v>
      </c>
      <c r="M166" s="59">
        <v>18</v>
      </c>
      <c r="N166" s="59">
        <v>20.1</v>
      </c>
      <c r="O166" s="51">
        <f t="shared" si="4"/>
        <v>-2.1000000000000014</v>
      </c>
      <c r="P166" s="138" t="s">
        <v>1125</v>
      </c>
      <c r="Q166" s="58" t="s">
        <v>702</v>
      </c>
      <c r="R166" s="60">
        <v>682991</v>
      </c>
      <c r="S166" s="75">
        <v>1.14</v>
      </c>
      <c r="T166" s="59">
        <v>1</v>
      </c>
      <c r="U166" s="59" t="s">
        <v>703</v>
      </c>
      <c r="V166" s="59">
        <v>18</v>
      </c>
      <c r="W166" s="58"/>
    </row>
    <row r="167" spans="1:23" s="53" customFormat="1" ht="12">
      <c r="A167" s="54">
        <v>165</v>
      </c>
      <c r="B167" s="326" t="s">
        <v>840</v>
      </c>
      <c r="C167" s="55" t="s">
        <v>641</v>
      </c>
      <c r="D167" s="56" t="s">
        <v>642</v>
      </c>
      <c r="E167" s="57">
        <v>1</v>
      </c>
      <c r="F167" s="57" t="s">
        <v>352</v>
      </c>
      <c r="G167" s="57" t="s">
        <v>353</v>
      </c>
      <c r="H167" s="57" t="s">
        <v>354</v>
      </c>
      <c r="I167" s="57" t="s">
        <v>355</v>
      </c>
      <c r="J167" s="59"/>
      <c r="K167" s="119"/>
      <c r="L167" s="59"/>
      <c r="M167" s="59"/>
      <c r="N167" s="59"/>
      <c r="O167" s="51"/>
      <c r="P167" s="59"/>
      <c r="Q167" s="58"/>
      <c r="R167" s="60"/>
      <c r="S167" s="75"/>
      <c r="T167" s="59"/>
      <c r="U167" s="59"/>
      <c r="V167" s="59"/>
      <c r="W167" s="58"/>
    </row>
    <row r="168" spans="1:23" s="53" customFormat="1" ht="12">
      <c r="A168" s="54">
        <v>166</v>
      </c>
      <c r="B168" s="326" t="s">
        <v>911</v>
      </c>
      <c r="C168" s="55" t="s">
        <v>643</v>
      </c>
      <c r="D168" s="56" t="s">
        <v>767</v>
      </c>
      <c r="E168" s="57">
        <v>2</v>
      </c>
      <c r="F168" s="57" t="s">
        <v>106</v>
      </c>
      <c r="G168" s="57" t="s">
        <v>106</v>
      </c>
      <c r="H168" s="57" t="s">
        <v>144</v>
      </c>
      <c r="I168" s="57" t="s">
        <v>356</v>
      </c>
      <c r="J168" s="83">
        <v>15</v>
      </c>
      <c r="K168" s="119"/>
      <c r="L168" s="59">
        <v>1</v>
      </c>
      <c r="M168" s="59">
        <v>98</v>
      </c>
      <c r="N168" s="59">
        <v>105</v>
      </c>
      <c r="O168" s="51">
        <f t="shared" si="4"/>
        <v>-7</v>
      </c>
      <c r="P168" s="59"/>
      <c r="Q168" s="58" t="s">
        <v>648</v>
      </c>
      <c r="R168" s="87">
        <v>126526000</v>
      </c>
      <c r="S168" s="75">
        <v>0.05</v>
      </c>
      <c r="T168" s="59">
        <v>1</v>
      </c>
      <c r="U168" s="82" t="s">
        <v>1070</v>
      </c>
      <c r="V168" s="59">
        <v>553.45</v>
      </c>
      <c r="W168" s="58"/>
    </row>
    <row r="169" spans="1:23" s="53" customFormat="1" ht="12">
      <c r="A169" s="54">
        <v>167</v>
      </c>
      <c r="B169" s="326" t="s">
        <v>911</v>
      </c>
      <c r="C169" s="55" t="s">
        <v>643</v>
      </c>
      <c r="D169" s="56" t="s">
        <v>777</v>
      </c>
      <c r="E169" s="57">
        <v>3</v>
      </c>
      <c r="F169" s="57" t="s">
        <v>357</v>
      </c>
      <c r="G169" s="57" t="s">
        <v>357</v>
      </c>
      <c r="H169" s="57" t="s">
        <v>110</v>
      </c>
      <c r="I169" s="57" t="s">
        <v>161</v>
      </c>
      <c r="J169" s="59"/>
      <c r="K169" s="119"/>
      <c r="L169" s="59"/>
      <c r="M169" s="59"/>
      <c r="N169" s="59"/>
      <c r="O169" s="51"/>
      <c r="P169" s="59"/>
      <c r="Q169" s="58"/>
      <c r="R169" s="60"/>
      <c r="S169" s="75"/>
      <c r="T169" s="59"/>
      <c r="U169" s="59"/>
      <c r="V169" s="59"/>
      <c r="W169" s="58"/>
    </row>
    <row r="170" spans="1:23" s="73" customFormat="1" ht="12">
      <c r="A170" s="54">
        <v>168</v>
      </c>
      <c r="B170" s="326" t="s">
        <v>915</v>
      </c>
      <c r="C170" s="55" t="s">
        <v>644</v>
      </c>
      <c r="D170" s="56" t="s">
        <v>767</v>
      </c>
      <c r="E170" s="57">
        <v>1</v>
      </c>
      <c r="F170" s="57" t="s">
        <v>194</v>
      </c>
      <c r="G170" s="57" t="s">
        <v>358</v>
      </c>
      <c r="H170" s="57" t="s">
        <v>121</v>
      </c>
      <c r="I170" s="57" t="s">
        <v>359</v>
      </c>
      <c r="J170" s="77">
        <v>17</v>
      </c>
      <c r="K170" s="119"/>
      <c r="L170" s="77">
        <v>5</v>
      </c>
      <c r="M170" s="77">
        <v>96</v>
      </c>
      <c r="N170" s="77">
        <v>89</v>
      </c>
      <c r="O170" s="63">
        <f t="shared" si="4"/>
        <v>7</v>
      </c>
      <c r="P170" s="77"/>
      <c r="Q170" s="72" t="s">
        <v>980</v>
      </c>
      <c r="R170" s="70">
        <v>169381000</v>
      </c>
      <c r="S170" s="71">
        <v>0.2</v>
      </c>
      <c r="T170" s="77">
        <v>1</v>
      </c>
      <c r="U170" s="77" t="s">
        <v>1126</v>
      </c>
      <c r="V170" s="77">
        <v>1329</v>
      </c>
      <c r="W170" s="72"/>
    </row>
    <row r="171" spans="1:23" s="53" customFormat="1" ht="12">
      <c r="A171" s="54">
        <v>169</v>
      </c>
      <c r="B171" s="326" t="s">
        <v>914</v>
      </c>
      <c r="C171" s="55" t="s">
        <v>645</v>
      </c>
      <c r="D171" s="56" t="s">
        <v>775</v>
      </c>
      <c r="E171" s="57">
        <v>1</v>
      </c>
      <c r="F171" s="57" t="s">
        <v>360</v>
      </c>
      <c r="G171" s="57" t="s">
        <v>360</v>
      </c>
      <c r="H171" s="57" t="s">
        <v>90</v>
      </c>
      <c r="I171" s="57" t="s">
        <v>361</v>
      </c>
      <c r="J171" s="59">
        <v>15</v>
      </c>
      <c r="K171" s="303" t="s">
        <v>1100</v>
      </c>
      <c r="L171" s="59"/>
      <c r="M171" s="59">
        <v>57</v>
      </c>
      <c r="N171" s="59">
        <v>70</v>
      </c>
      <c r="O171" s="51">
        <f t="shared" si="4"/>
        <v>-13</v>
      </c>
      <c r="P171" s="59" t="s">
        <v>1013</v>
      </c>
      <c r="Q171" s="58" t="s">
        <v>828</v>
      </c>
      <c r="R171" s="60">
        <v>411000000</v>
      </c>
      <c r="S171" s="75">
        <v>1.3</v>
      </c>
      <c r="T171" s="59">
        <v>1</v>
      </c>
      <c r="U171" s="59" t="s">
        <v>829</v>
      </c>
      <c r="V171" s="59">
        <v>540</v>
      </c>
      <c r="W171" s="58" t="s">
        <v>1127</v>
      </c>
    </row>
    <row r="172" spans="1:23" s="53" customFormat="1" ht="12">
      <c r="A172" s="54">
        <v>170</v>
      </c>
      <c r="B172" s="327" t="s">
        <v>913</v>
      </c>
      <c r="C172" s="49" t="s">
        <v>475</v>
      </c>
      <c r="D172" s="50" t="s">
        <v>775</v>
      </c>
      <c r="E172" s="57">
        <v>1</v>
      </c>
      <c r="F172" s="57" t="s">
        <v>362</v>
      </c>
      <c r="G172" s="57" t="s">
        <v>362</v>
      </c>
      <c r="H172" s="57" t="s">
        <v>85</v>
      </c>
      <c r="I172" s="57" t="s">
        <v>363</v>
      </c>
      <c r="J172" s="59"/>
      <c r="K172" s="119"/>
      <c r="L172" s="59"/>
      <c r="M172" s="59"/>
      <c r="N172" s="59"/>
      <c r="O172" s="51"/>
      <c r="P172" s="59"/>
      <c r="Q172" s="58"/>
      <c r="R172" s="60"/>
      <c r="S172" s="75"/>
      <c r="T172" s="59"/>
      <c r="U172" s="59"/>
      <c r="V172" s="59"/>
      <c r="W172" s="58"/>
    </row>
    <row r="173" spans="1:23" s="73" customFormat="1" ht="12">
      <c r="A173" s="54">
        <v>171</v>
      </c>
      <c r="B173" s="326" t="s">
        <v>913</v>
      </c>
      <c r="C173" s="55" t="s">
        <v>37</v>
      </c>
      <c r="D173" s="56" t="s">
        <v>767</v>
      </c>
      <c r="E173" s="57">
        <v>2</v>
      </c>
      <c r="F173" s="57" t="s">
        <v>364</v>
      </c>
      <c r="G173" s="57" t="s">
        <v>365</v>
      </c>
      <c r="H173" s="57" t="s">
        <v>150</v>
      </c>
      <c r="I173" s="57" t="s">
        <v>366</v>
      </c>
      <c r="J173" s="80">
        <v>84</v>
      </c>
      <c r="K173" s="119"/>
      <c r="L173" s="77">
        <v>1</v>
      </c>
      <c r="M173" s="77">
        <v>120</v>
      </c>
      <c r="N173" s="77">
        <v>120</v>
      </c>
      <c r="O173" s="63">
        <f t="shared" si="4"/>
        <v>0</v>
      </c>
      <c r="P173" s="77" t="s">
        <v>706</v>
      </c>
      <c r="Q173" s="72" t="s">
        <v>10</v>
      </c>
      <c r="R173" s="70">
        <v>158916167627</v>
      </c>
      <c r="S173" s="161"/>
      <c r="T173" s="77">
        <v>1</v>
      </c>
      <c r="U173" s="77"/>
      <c r="V173" s="77"/>
      <c r="W173" s="72"/>
    </row>
    <row r="174" spans="1:23" s="53" customFormat="1" ht="12">
      <c r="A174" s="54">
        <v>172</v>
      </c>
      <c r="B174" s="326" t="s">
        <v>913</v>
      </c>
      <c r="C174" s="55" t="s">
        <v>37</v>
      </c>
      <c r="D174" s="56" t="s">
        <v>777</v>
      </c>
      <c r="E174" s="57">
        <v>3</v>
      </c>
      <c r="F174" s="57" t="s">
        <v>253</v>
      </c>
      <c r="G174" s="57" t="s">
        <v>253</v>
      </c>
      <c r="H174" s="57" t="s">
        <v>125</v>
      </c>
      <c r="I174" s="57" t="s">
        <v>367</v>
      </c>
      <c r="J174" s="83">
        <v>57</v>
      </c>
      <c r="K174" s="119"/>
      <c r="L174" s="59">
        <v>1</v>
      </c>
      <c r="M174" s="59">
        <v>120</v>
      </c>
      <c r="N174" s="59">
        <v>120</v>
      </c>
      <c r="O174" s="51">
        <f t="shared" si="4"/>
        <v>0</v>
      </c>
      <c r="P174" s="59"/>
      <c r="Q174" s="58"/>
      <c r="R174" s="60"/>
      <c r="S174" s="61"/>
      <c r="T174" s="59"/>
      <c r="U174" s="59"/>
      <c r="V174" s="59"/>
      <c r="W174" s="58"/>
    </row>
    <row r="175" spans="1:23" s="73" customFormat="1" ht="12">
      <c r="A175" s="54">
        <v>173</v>
      </c>
      <c r="B175" s="326" t="s">
        <v>911</v>
      </c>
      <c r="C175" s="55" t="s">
        <v>38</v>
      </c>
      <c r="D175" s="56" t="s">
        <v>853</v>
      </c>
      <c r="E175" s="57">
        <v>1</v>
      </c>
      <c r="F175" s="57" t="s">
        <v>368</v>
      </c>
      <c r="G175" s="57" t="s">
        <v>368</v>
      </c>
      <c r="H175" s="57" t="s">
        <v>369</v>
      </c>
      <c r="I175" s="57" t="s">
        <v>370</v>
      </c>
      <c r="J175" s="77">
        <v>12</v>
      </c>
      <c r="K175" s="119"/>
      <c r="L175" s="77">
        <v>4</v>
      </c>
      <c r="M175" s="77">
        <v>99</v>
      </c>
      <c r="N175" s="77">
        <v>100</v>
      </c>
      <c r="O175" s="63">
        <f t="shared" si="4"/>
        <v>-1</v>
      </c>
      <c r="P175" s="77"/>
      <c r="Q175" s="72" t="s">
        <v>923</v>
      </c>
      <c r="R175" s="70">
        <v>958100000</v>
      </c>
      <c r="S175" s="71">
        <v>0.1</v>
      </c>
      <c r="T175" s="77">
        <v>1</v>
      </c>
      <c r="U175" s="77"/>
      <c r="V175" s="77">
        <v>445</v>
      </c>
      <c r="W175" s="72"/>
    </row>
    <row r="176" spans="1:23" s="53" customFormat="1" ht="12">
      <c r="A176" s="54">
        <v>174</v>
      </c>
      <c r="B176" s="326" t="s">
        <v>912</v>
      </c>
      <c r="C176" s="55" t="s">
        <v>39</v>
      </c>
      <c r="D176" s="56" t="s">
        <v>40</v>
      </c>
      <c r="E176" s="57">
        <v>2</v>
      </c>
      <c r="F176" s="57" t="s">
        <v>241</v>
      </c>
      <c r="G176" s="57" t="s">
        <v>241</v>
      </c>
      <c r="H176" s="57" t="s">
        <v>149</v>
      </c>
      <c r="I176" s="57" t="s">
        <v>149</v>
      </c>
      <c r="J176" s="59"/>
      <c r="K176" s="119"/>
      <c r="L176" s="59"/>
      <c r="M176" s="59"/>
      <c r="N176" s="59"/>
      <c r="O176" s="51"/>
      <c r="P176" s="59"/>
      <c r="Q176" s="58"/>
      <c r="R176" s="60"/>
      <c r="S176" s="75"/>
      <c r="T176" s="59"/>
      <c r="U176" s="59"/>
      <c r="V176" s="59"/>
      <c r="W176" s="58"/>
    </row>
    <row r="177" spans="1:23" s="53" customFormat="1" ht="12">
      <c r="A177" s="54">
        <v>175</v>
      </c>
      <c r="B177" s="326" t="s">
        <v>912</v>
      </c>
      <c r="C177" s="55" t="s">
        <v>39</v>
      </c>
      <c r="D177" s="56" t="s">
        <v>663</v>
      </c>
      <c r="E177" s="57">
        <v>3</v>
      </c>
      <c r="F177" s="57" t="s">
        <v>99</v>
      </c>
      <c r="G177" s="57" t="s">
        <v>99</v>
      </c>
      <c r="H177" s="57" t="s">
        <v>338</v>
      </c>
      <c r="I177" s="57" t="s">
        <v>119</v>
      </c>
      <c r="J177" s="59"/>
      <c r="K177" s="119"/>
      <c r="L177" s="59"/>
      <c r="M177" s="59"/>
      <c r="N177" s="59"/>
      <c r="O177" s="51"/>
      <c r="P177" s="59"/>
      <c r="Q177" s="58"/>
      <c r="R177" s="60"/>
      <c r="S177" s="75"/>
      <c r="T177" s="59"/>
      <c r="U177" s="59"/>
      <c r="V177" s="59"/>
      <c r="W177" s="58"/>
    </row>
    <row r="178" spans="1:23" s="53" customFormat="1" ht="12">
      <c r="A178" s="54">
        <v>176</v>
      </c>
      <c r="B178" s="327" t="s">
        <v>840</v>
      </c>
      <c r="C178" s="49" t="s">
        <v>664</v>
      </c>
      <c r="D178" s="50" t="s">
        <v>775</v>
      </c>
      <c r="E178" s="85">
        <v>2</v>
      </c>
      <c r="F178" s="74" t="s">
        <v>371</v>
      </c>
      <c r="G178" s="74" t="s">
        <v>371</v>
      </c>
      <c r="H178" s="74" t="s">
        <v>109</v>
      </c>
      <c r="I178" s="74" t="s">
        <v>372</v>
      </c>
      <c r="J178" s="59"/>
      <c r="K178" s="119"/>
      <c r="L178" s="59"/>
      <c r="M178" s="59"/>
      <c r="N178" s="59"/>
      <c r="O178" s="51"/>
      <c r="P178" s="59"/>
      <c r="Q178" s="58" t="s">
        <v>1128</v>
      </c>
      <c r="R178" s="60">
        <v>1593856000</v>
      </c>
      <c r="S178" s="75">
        <v>0.05381914054480426</v>
      </c>
      <c r="T178" s="59">
        <v>1</v>
      </c>
      <c r="U178" s="59" t="s">
        <v>1129</v>
      </c>
      <c r="V178" s="59"/>
      <c r="W178" s="58"/>
    </row>
    <row r="179" spans="1:23" s="73" customFormat="1" ht="12">
      <c r="A179" s="54">
        <v>177</v>
      </c>
      <c r="B179" s="327" t="s">
        <v>840</v>
      </c>
      <c r="C179" s="49" t="s">
        <v>664</v>
      </c>
      <c r="D179" s="50" t="s">
        <v>777</v>
      </c>
      <c r="E179" s="85">
        <v>3</v>
      </c>
      <c r="F179" s="74" t="s">
        <v>242</v>
      </c>
      <c r="G179" s="74" t="s">
        <v>242</v>
      </c>
      <c r="H179" s="74" t="s">
        <v>93</v>
      </c>
      <c r="I179" s="74" t="s">
        <v>117</v>
      </c>
      <c r="J179" s="77">
        <v>42</v>
      </c>
      <c r="K179" s="119"/>
      <c r="L179" s="77">
        <v>4</v>
      </c>
      <c r="M179" s="77">
        <v>90</v>
      </c>
      <c r="N179" s="77">
        <v>61</v>
      </c>
      <c r="O179" s="63">
        <f t="shared" si="4"/>
        <v>29</v>
      </c>
      <c r="P179" s="77"/>
      <c r="Q179" s="72" t="s">
        <v>1128</v>
      </c>
      <c r="R179" s="139">
        <v>907610000</v>
      </c>
      <c r="S179" s="161">
        <v>0.030646928047370528</v>
      </c>
      <c r="T179" s="77">
        <v>1</v>
      </c>
      <c r="U179" s="77"/>
      <c r="V179" s="77">
        <v>712</v>
      </c>
      <c r="W179" s="72"/>
    </row>
    <row r="180" spans="1:23" s="53" customFormat="1" ht="12">
      <c r="A180" s="54">
        <v>178</v>
      </c>
      <c r="B180" s="326" t="s">
        <v>915</v>
      </c>
      <c r="C180" s="55" t="s">
        <v>665</v>
      </c>
      <c r="D180" s="56" t="s">
        <v>666</v>
      </c>
      <c r="E180" s="57">
        <v>2</v>
      </c>
      <c r="F180" s="57" t="s">
        <v>120</v>
      </c>
      <c r="G180" s="57" t="s">
        <v>120</v>
      </c>
      <c r="H180" s="57" t="s">
        <v>149</v>
      </c>
      <c r="I180" s="57" t="s">
        <v>149</v>
      </c>
      <c r="J180" s="59">
        <v>11</v>
      </c>
      <c r="K180" s="119"/>
      <c r="L180" s="59">
        <v>5</v>
      </c>
      <c r="M180" s="59">
        <v>130</v>
      </c>
      <c r="N180" s="59">
        <v>100</v>
      </c>
      <c r="O180" s="51">
        <f t="shared" si="4"/>
        <v>30</v>
      </c>
      <c r="P180" s="59"/>
      <c r="Q180" s="58"/>
      <c r="R180" s="87"/>
      <c r="S180" s="75"/>
      <c r="T180" s="59"/>
      <c r="U180" s="59"/>
      <c r="V180" s="59">
        <v>22</v>
      </c>
      <c r="W180" s="58"/>
    </row>
    <row r="181" spans="1:23" s="53" customFormat="1" ht="12">
      <c r="A181" s="54">
        <v>179</v>
      </c>
      <c r="B181" s="326" t="s">
        <v>915</v>
      </c>
      <c r="C181" s="55" t="s">
        <v>665</v>
      </c>
      <c r="D181" s="56" t="s">
        <v>777</v>
      </c>
      <c r="E181" s="57">
        <v>3</v>
      </c>
      <c r="F181" s="57" t="s">
        <v>150</v>
      </c>
      <c r="G181" s="57" t="s">
        <v>150</v>
      </c>
      <c r="H181" s="57" t="s">
        <v>91</v>
      </c>
      <c r="I181" s="57" t="s">
        <v>373</v>
      </c>
      <c r="J181" s="59"/>
      <c r="K181" s="119"/>
      <c r="L181" s="59"/>
      <c r="M181" s="59"/>
      <c r="N181" s="59"/>
      <c r="O181" s="51"/>
      <c r="P181" s="59"/>
      <c r="Q181" s="58"/>
      <c r="R181" s="60"/>
      <c r="S181" s="75"/>
      <c r="T181" s="59"/>
      <c r="U181" s="59"/>
      <c r="V181" s="59"/>
      <c r="W181" s="58"/>
    </row>
    <row r="182" spans="1:23" s="53" customFormat="1" ht="12">
      <c r="A182" s="54">
        <v>180</v>
      </c>
      <c r="B182" s="326" t="s">
        <v>914</v>
      </c>
      <c r="C182" s="55" t="s">
        <v>667</v>
      </c>
      <c r="D182" s="56" t="s">
        <v>751</v>
      </c>
      <c r="E182" s="57">
        <v>1</v>
      </c>
      <c r="F182" s="57" t="s">
        <v>100</v>
      </c>
      <c r="G182" s="57" t="s">
        <v>100</v>
      </c>
      <c r="H182" s="57" t="s">
        <v>156</v>
      </c>
      <c r="I182" s="57" t="s">
        <v>374</v>
      </c>
      <c r="J182" s="59"/>
      <c r="K182" s="119"/>
      <c r="L182" s="59"/>
      <c r="M182" s="59"/>
      <c r="N182" s="59"/>
      <c r="O182" s="51"/>
      <c r="P182" s="59"/>
      <c r="Q182" s="58"/>
      <c r="R182" s="60"/>
      <c r="S182" s="75"/>
      <c r="T182" s="59"/>
      <c r="U182" s="59"/>
      <c r="V182" s="59"/>
      <c r="W182" s="58"/>
    </row>
    <row r="183" spans="1:23" s="53" customFormat="1" ht="12">
      <c r="A183" s="54">
        <v>181</v>
      </c>
      <c r="B183" s="326" t="s">
        <v>915</v>
      </c>
      <c r="C183" s="55" t="s">
        <v>668</v>
      </c>
      <c r="D183" s="56" t="s">
        <v>669</v>
      </c>
      <c r="E183" s="57">
        <v>1</v>
      </c>
      <c r="F183" s="57" t="s">
        <v>253</v>
      </c>
      <c r="G183" s="57" t="s">
        <v>253</v>
      </c>
      <c r="H183" s="57" t="s">
        <v>203</v>
      </c>
      <c r="I183" s="57" t="s">
        <v>375</v>
      </c>
      <c r="J183" s="59"/>
      <c r="K183" s="119"/>
      <c r="L183" s="59"/>
      <c r="M183" s="59"/>
      <c r="N183" s="59"/>
      <c r="O183" s="51"/>
      <c r="P183" s="59"/>
      <c r="Q183" s="58"/>
      <c r="R183" s="60"/>
      <c r="S183" s="75"/>
      <c r="T183" s="59"/>
      <c r="U183" s="59"/>
      <c r="V183" s="59"/>
      <c r="W183" s="58"/>
    </row>
    <row r="184" spans="1:23" s="53" customFormat="1" ht="12">
      <c r="A184" s="54">
        <v>182</v>
      </c>
      <c r="B184" s="326" t="s">
        <v>914</v>
      </c>
      <c r="C184" s="55" t="s">
        <v>670</v>
      </c>
      <c r="D184" s="56" t="s">
        <v>779</v>
      </c>
      <c r="E184" s="57">
        <v>2</v>
      </c>
      <c r="F184" s="57" t="s">
        <v>220</v>
      </c>
      <c r="G184" s="57" t="s">
        <v>220</v>
      </c>
      <c r="H184" s="57" t="s">
        <v>136</v>
      </c>
      <c r="I184" s="57" t="s">
        <v>259</v>
      </c>
      <c r="J184" s="59"/>
      <c r="K184" s="119"/>
      <c r="L184" s="59"/>
      <c r="M184" s="59"/>
      <c r="N184" s="59"/>
      <c r="O184" s="51"/>
      <c r="P184" s="59"/>
      <c r="Q184" s="58"/>
      <c r="R184" s="60"/>
      <c r="S184" s="75"/>
      <c r="T184" s="59"/>
      <c r="U184" s="59"/>
      <c r="V184" s="59"/>
      <c r="W184" s="58"/>
    </row>
    <row r="185" spans="1:23" s="53" customFormat="1" ht="12">
      <c r="A185" s="54">
        <v>183</v>
      </c>
      <c r="B185" s="326" t="s">
        <v>914</v>
      </c>
      <c r="C185" s="55" t="s">
        <v>670</v>
      </c>
      <c r="D185" s="56" t="s">
        <v>777</v>
      </c>
      <c r="E185" s="57">
        <v>3</v>
      </c>
      <c r="F185" s="57" t="s">
        <v>376</v>
      </c>
      <c r="G185" s="57" t="s">
        <v>376</v>
      </c>
      <c r="H185" s="57" t="s">
        <v>83</v>
      </c>
      <c r="I185" s="57" t="s">
        <v>377</v>
      </c>
      <c r="J185" s="59"/>
      <c r="K185" s="119"/>
      <c r="L185" s="59"/>
      <c r="M185" s="59"/>
      <c r="N185" s="59"/>
      <c r="O185" s="51"/>
      <c r="P185" s="59"/>
      <c r="Q185" s="58"/>
      <c r="R185" s="60"/>
      <c r="S185" s="75"/>
      <c r="T185" s="59"/>
      <c r="U185" s="59"/>
      <c r="V185" s="59"/>
      <c r="W185" s="58"/>
    </row>
    <row r="186" spans="1:23" s="53" customFormat="1" ht="12">
      <c r="A186" s="54">
        <v>184</v>
      </c>
      <c r="B186" s="326" t="s">
        <v>914</v>
      </c>
      <c r="C186" s="55" t="s">
        <v>671</v>
      </c>
      <c r="D186" s="56" t="s">
        <v>787</v>
      </c>
      <c r="E186" s="57">
        <v>1</v>
      </c>
      <c r="F186" s="57" t="s">
        <v>158</v>
      </c>
      <c r="G186" s="57" t="s">
        <v>158</v>
      </c>
      <c r="H186" s="57" t="s">
        <v>73</v>
      </c>
      <c r="I186" s="57" t="s">
        <v>378</v>
      </c>
      <c r="J186" s="59"/>
      <c r="K186" s="119"/>
      <c r="L186" s="59"/>
      <c r="M186" s="59"/>
      <c r="N186" s="59"/>
      <c r="O186" s="51"/>
      <c r="P186" s="59"/>
      <c r="Q186" s="58"/>
      <c r="R186" s="60"/>
      <c r="S186" s="75"/>
      <c r="T186" s="59"/>
      <c r="U186" s="59"/>
      <c r="V186" s="59"/>
      <c r="W186" s="58"/>
    </row>
    <row r="187" spans="1:23" s="53" customFormat="1" ht="12">
      <c r="A187" s="54">
        <v>185</v>
      </c>
      <c r="B187" s="326" t="s">
        <v>840</v>
      </c>
      <c r="C187" s="55" t="s">
        <v>1047</v>
      </c>
      <c r="D187" s="56" t="s">
        <v>767</v>
      </c>
      <c r="E187" s="57">
        <v>2</v>
      </c>
      <c r="F187" s="57" t="s">
        <v>379</v>
      </c>
      <c r="G187" s="57" t="s">
        <v>379</v>
      </c>
      <c r="H187" s="57" t="s">
        <v>115</v>
      </c>
      <c r="I187" s="57" t="s">
        <v>380</v>
      </c>
      <c r="J187" s="59">
        <v>58</v>
      </c>
      <c r="K187" s="119"/>
      <c r="L187" s="59">
        <v>1</v>
      </c>
      <c r="M187" s="59">
        <v>99</v>
      </c>
      <c r="N187" s="59">
        <v>98.7</v>
      </c>
      <c r="O187" s="51">
        <f t="shared" si="4"/>
        <v>0.29999999999999716</v>
      </c>
      <c r="P187" s="59" t="s">
        <v>515</v>
      </c>
      <c r="Q187" s="58" t="s">
        <v>631</v>
      </c>
      <c r="R187" s="60">
        <v>4990454000</v>
      </c>
      <c r="S187" s="75">
        <v>0.49</v>
      </c>
      <c r="T187" s="59">
        <v>1</v>
      </c>
      <c r="U187" s="59" t="s">
        <v>530</v>
      </c>
      <c r="V187" s="59">
        <v>3205</v>
      </c>
      <c r="W187" s="58" t="s">
        <v>516</v>
      </c>
    </row>
    <row r="188" spans="1:23" s="73" customFormat="1" ht="12">
      <c r="A188" s="54">
        <v>186</v>
      </c>
      <c r="B188" s="326" t="s">
        <v>840</v>
      </c>
      <c r="C188" s="55" t="s">
        <v>1047</v>
      </c>
      <c r="D188" s="56" t="s">
        <v>777</v>
      </c>
      <c r="E188" s="57">
        <v>3</v>
      </c>
      <c r="F188" s="57" t="s">
        <v>157</v>
      </c>
      <c r="G188" s="57" t="s">
        <v>76</v>
      </c>
      <c r="H188" s="57" t="s">
        <v>135</v>
      </c>
      <c r="I188" s="57" t="s">
        <v>381</v>
      </c>
      <c r="J188" s="77">
        <v>37</v>
      </c>
      <c r="K188" s="119"/>
      <c r="L188" s="77">
        <v>1</v>
      </c>
      <c r="M188" s="77">
        <v>105</v>
      </c>
      <c r="N188" s="77">
        <v>54</v>
      </c>
      <c r="O188" s="63">
        <f t="shared" si="4"/>
        <v>51</v>
      </c>
      <c r="P188" s="77" t="s">
        <v>630</v>
      </c>
      <c r="Q188" s="72" t="s">
        <v>631</v>
      </c>
      <c r="R188" s="70">
        <v>2620077000</v>
      </c>
      <c r="S188" s="71">
        <v>0.2619</v>
      </c>
      <c r="T188" s="77">
        <v>1</v>
      </c>
      <c r="U188" s="77"/>
      <c r="V188" s="77">
        <v>717</v>
      </c>
      <c r="W188" s="72" t="s">
        <v>884</v>
      </c>
    </row>
    <row r="189" spans="1:23" s="73" customFormat="1" ht="12">
      <c r="A189" s="54">
        <v>187</v>
      </c>
      <c r="B189" s="326" t="s">
        <v>911</v>
      </c>
      <c r="C189" s="55" t="s">
        <v>1048</v>
      </c>
      <c r="D189" s="56" t="s">
        <v>1049</v>
      </c>
      <c r="E189" s="57">
        <v>2</v>
      </c>
      <c r="F189" s="57" t="s">
        <v>382</v>
      </c>
      <c r="G189" s="57" t="s">
        <v>382</v>
      </c>
      <c r="H189" s="57" t="s">
        <v>360</v>
      </c>
      <c r="I189" s="57" t="s">
        <v>383</v>
      </c>
      <c r="J189" s="77">
        <v>26</v>
      </c>
      <c r="K189" s="119"/>
      <c r="L189" s="77">
        <v>5</v>
      </c>
      <c r="M189" s="77">
        <v>69</v>
      </c>
      <c r="N189" s="77">
        <v>77</v>
      </c>
      <c r="O189" s="63">
        <f t="shared" si="4"/>
        <v>-8</v>
      </c>
      <c r="P189" s="77"/>
      <c r="Q189" s="72" t="s">
        <v>538</v>
      </c>
      <c r="R189" s="162">
        <v>430780000</v>
      </c>
      <c r="S189" s="161">
        <v>0.134</v>
      </c>
      <c r="T189" s="77">
        <v>1</v>
      </c>
      <c r="U189" s="77"/>
      <c r="V189" s="77">
        <v>1244</v>
      </c>
      <c r="W189" s="72"/>
    </row>
    <row r="190" spans="1:23" s="73" customFormat="1" ht="12">
      <c r="A190" s="54">
        <v>188</v>
      </c>
      <c r="B190" s="326" t="s">
        <v>911</v>
      </c>
      <c r="C190" s="55" t="s">
        <v>1048</v>
      </c>
      <c r="D190" s="56" t="s">
        <v>777</v>
      </c>
      <c r="E190" s="57">
        <v>3</v>
      </c>
      <c r="F190" s="57" t="s">
        <v>242</v>
      </c>
      <c r="G190" s="57" t="s">
        <v>242</v>
      </c>
      <c r="H190" s="57" t="s">
        <v>291</v>
      </c>
      <c r="I190" s="57" t="s">
        <v>291</v>
      </c>
      <c r="J190" s="77">
        <v>16</v>
      </c>
      <c r="K190" s="119"/>
      <c r="L190" s="77">
        <v>4</v>
      </c>
      <c r="M190" s="77">
        <v>43</v>
      </c>
      <c r="N190" s="77">
        <v>44</v>
      </c>
      <c r="O190" s="63">
        <f t="shared" si="4"/>
        <v>-1</v>
      </c>
      <c r="P190" s="77"/>
      <c r="Q190" s="72" t="s">
        <v>538</v>
      </c>
      <c r="R190" s="162">
        <v>176212000</v>
      </c>
      <c r="S190" s="163">
        <v>0.056</v>
      </c>
      <c r="T190" s="77">
        <v>1</v>
      </c>
      <c r="U190" s="77"/>
      <c r="V190" s="77">
        <v>294</v>
      </c>
      <c r="W190" s="72"/>
    </row>
    <row r="191" spans="1:23" s="53" customFormat="1" ht="12">
      <c r="A191" s="54">
        <v>189</v>
      </c>
      <c r="B191" s="326" t="s">
        <v>911</v>
      </c>
      <c r="C191" s="55" t="s">
        <v>527</v>
      </c>
      <c r="D191" s="56" t="s">
        <v>701</v>
      </c>
      <c r="E191" s="57">
        <v>1</v>
      </c>
      <c r="F191" s="57" t="s">
        <v>268</v>
      </c>
      <c r="G191" s="57" t="s">
        <v>268</v>
      </c>
      <c r="H191" s="57" t="s">
        <v>116</v>
      </c>
      <c r="I191" s="57" t="s">
        <v>384</v>
      </c>
      <c r="J191" s="59">
        <v>13</v>
      </c>
      <c r="K191" s="119"/>
      <c r="L191" s="82">
        <v>4</v>
      </c>
      <c r="M191" s="59">
        <v>84</v>
      </c>
      <c r="N191" s="59">
        <v>97</v>
      </c>
      <c r="O191" s="51">
        <f t="shared" si="4"/>
        <v>-13</v>
      </c>
      <c r="P191" s="82" t="s">
        <v>514</v>
      </c>
      <c r="Q191" s="58" t="s">
        <v>648</v>
      </c>
      <c r="R191" s="159">
        <v>114476882.46</v>
      </c>
      <c r="S191" s="75">
        <v>0.14</v>
      </c>
      <c r="T191" s="59">
        <v>1</v>
      </c>
      <c r="U191" s="59" t="s">
        <v>955</v>
      </c>
      <c r="V191" s="82">
        <v>380</v>
      </c>
      <c r="W191" s="107" t="s">
        <v>713</v>
      </c>
    </row>
    <row r="192" spans="1:23" s="53" customFormat="1" ht="12">
      <c r="A192" s="54">
        <v>190</v>
      </c>
      <c r="B192" s="326" t="s">
        <v>912</v>
      </c>
      <c r="C192" s="55" t="s">
        <v>974</v>
      </c>
      <c r="D192" s="56" t="s">
        <v>975</v>
      </c>
      <c r="E192" s="57">
        <v>1</v>
      </c>
      <c r="F192" s="57" t="s">
        <v>140</v>
      </c>
      <c r="G192" s="57" t="s">
        <v>140</v>
      </c>
      <c r="H192" s="57" t="s">
        <v>149</v>
      </c>
      <c r="I192" s="57" t="s">
        <v>149</v>
      </c>
      <c r="J192" s="59"/>
      <c r="K192" s="119"/>
      <c r="L192" s="59"/>
      <c r="M192" s="59"/>
      <c r="N192" s="59"/>
      <c r="O192" s="51"/>
      <c r="P192" s="59"/>
      <c r="Q192" s="58"/>
      <c r="R192" s="159"/>
      <c r="S192" s="164"/>
      <c r="T192" s="59"/>
      <c r="U192" s="59"/>
      <c r="V192" s="59"/>
      <c r="W192" s="58"/>
    </row>
    <row r="193" spans="1:23" s="53" customFormat="1" ht="12">
      <c r="A193" s="54">
        <v>191</v>
      </c>
      <c r="B193" s="326" t="s">
        <v>840</v>
      </c>
      <c r="C193" s="55" t="s">
        <v>1044</v>
      </c>
      <c r="D193" s="56" t="s">
        <v>775</v>
      </c>
      <c r="E193" s="59">
        <v>1</v>
      </c>
      <c r="F193" s="57" t="s">
        <v>385</v>
      </c>
      <c r="G193" s="57" t="s">
        <v>385</v>
      </c>
      <c r="H193" s="57" t="s">
        <v>169</v>
      </c>
      <c r="I193" s="57" t="s">
        <v>386</v>
      </c>
      <c r="J193" s="59">
        <v>18</v>
      </c>
      <c r="K193" s="119" t="s">
        <v>1101</v>
      </c>
      <c r="L193" s="59">
        <v>1</v>
      </c>
      <c r="M193" s="59">
        <v>49</v>
      </c>
      <c r="N193" s="59">
        <v>47</v>
      </c>
      <c r="O193" s="51">
        <f t="shared" si="4"/>
        <v>2</v>
      </c>
      <c r="P193" s="59"/>
      <c r="Q193" s="58" t="s">
        <v>646</v>
      </c>
      <c r="R193" s="159">
        <v>517490693000</v>
      </c>
      <c r="S193" s="75">
        <v>0.25</v>
      </c>
      <c r="T193" s="59">
        <v>1</v>
      </c>
      <c r="U193" s="59"/>
      <c r="V193" s="59">
        <v>1454</v>
      </c>
      <c r="W193" s="107" t="s">
        <v>783</v>
      </c>
    </row>
    <row r="194" spans="1:23" s="53" customFormat="1" ht="12">
      <c r="A194" s="54">
        <v>192</v>
      </c>
      <c r="B194" s="326" t="s">
        <v>911</v>
      </c>
      <c r="C194" s="55" t="s">
        <v>672</v>
      </c>
      <c r="D194" s="56" t="s">
        <v>853</v>
      </c>
      <c r="E194" s="57">
        <v>1</v>
      </c>
      <c r="F194" s="57" t="s">
        <v>244</v>
      </c>
      <c r="G194" s="57" t="s">
        <v>244</v>
      </c>
      <c r="H194" s="57" t="s">
        <v>90</v>
      </c>
      <c r="I194" s="57" t="s">
        <v>245</v>
      </c>
      <c r="J194" s="59">
        <v>10</v>
      </c>
      <c r="K194" s="119"/>
      <c r="L194" s="59">
        <v>2</v>
      </c>
      <c r="M194" s="59">
        <v>35</v>
      </c>
      <c r="N194" s="59"/>
      <c r="O194" s="51"/>
      <c r="P194" s="59"/>
      <c r="Q194" s="58" t="s">
        <v>762</v>
      </c>
      <c r="R194" s="159">
        <v>70744000</v>
      </c>
      <c r="S194" s="75">
        <v>0.37</v>
      </c>
      <c r="T194" s="59">
        <v>1</v>
      </c>
      <c r="U194" s="59"/>
      <c r="V194" s="59">
        <v>180</v>
      </c>
      <c r="W194" s="58"/>
    </row>
    <row r="195" spans="1:23" s="73" customFormat="1" ht="12">
      <c r="A195" s="54">
        <v>193</v>
      </c>
      <c r="B195" s="326" t="s">
        <v>911</v>
      </c>
      <c r="C195" s="55" t="s">
        <v>673</v>
      </c>
      <c r="D195" s="56" t="s">
        <v>779</v>
      </c>
      <c r="E195" s="57">
        <v>2</v>
      </c>
      <c r="F195" s="57" t="s">
        <v>387</v>
      </c>
      <c r="G195" s="57" t="s">
        <v>387</v>
      </c>
      <c r="H195" s="57" t="s">
        <v>196</v>
      </c>
      <c r="I195" s="57" t="s">
        <v>388</v>
      </c>
      <c r="J195" s="59">
        <v>18</v>
      </c>
      <c r="K195" s="119"/>
      <c r="L195" s="77">
        <v>2</v>
      </c>
      <c r="M195" s="77">
        <v>100</v>
      </c>
      <c r="N195" s="77">
        <v>98</v>
      </c>
      <c r="O195" s="63">
        <f t="shared" si="4"/>
        <v>2</v>
      </c>
      <c r="P195" s="77" t="s">
        <v>623</v>
      </c>
      <c r="Q195" s="72" t="s">
        <v>625</v>
      </c>
      <c r="R195" s="162">
        <v>209446000</v>
      </c>
      <c r="S195" s="71">
        <v>0.19</v>
      </c>
      <c r="T195" s="77">
        <v>1</v>
      </c>
      <c r="U195" s="77"/>
      <c r="V195" s="77">
        <v>711</v>
      </c>
      <c r="W195" s="72"/>
    </row>
    <row r="196" spans="1:23" s="53" customFormat="1" ht="12">
      <c r="A196" s="54">
        <v>194</v>
      </c>
      <c r="B196" s="326" t="s">
        <v>911</v>
      </c>
      <c r="C196" s="55" t="s">
        <v>673</v>
      </c>
      <c r="D196" s="56" t="s">
        <v>777</v>
      </c>
      <c r="E196" s="57">
        <v>3</v>
      </c>
      <c r="F196" s="57" t="s">
        <v>205</v>
      </c>
      <c r="G196" s="57" t="s">
        <v>205</v>
      </c>
      <c r="H196" s="57" t="s">
        <v>291</v>
      </c>
      <c r="I196" s="57" t="s">
        <v>389</v>
      </c>
      <c r="J196" s="59">
        <v>17</v>
      </c>
      <c r="K196" s="119"/>
      <c r="L196" s="59">
        <v>2</v>
      </c>
      <c r="M196" s="59">
        <v>79</v>
      </c>
      <c r="N196" s="59">
        <v>75</v>
      </c>
      <c r="O196" s="51">
        <f t="shared" si="4"/>
        <v>4</v>
      </c>
      <c r="P196" s="59" t="s">
        <v>800</v>
      </c>
      <c r="Q196" s="58" t="s">
        <v>625</v>
      </c>
      <c r="R196" s="159">
        <v>86546000</v>
      </c>
      <c r="S196" s="75">
        <v>0.08</v>
      </c>
      <c r="T196" s="59">
        <v>1</v>
      </c>
      <c r="U196" s="59"/>
      <c r="V196" s="59">
        <v>695</v>
      </c>
      <c r="W196" s="58" t="s">
        <v>635</v>
      </c>
    </row>
    <row r="197" spans="1:23" s="105" customFormat="1" ht="12.75">
      <c r="A197" s="54">
        <v>195</v>
      </c>
      <c r="B197" s="326" t="s">
        <v>911</v>
      </c>
      <c r="C197" s="55" t="s">
        <v>587</v>
      </c>
      <c r="D197" s="56" t="s">
        <v>588</v>
      </c>
      <c r="E197" s="57">
        <v>2</v>
      </c>
      <c r="F197" s="57" t="s">
        <v>390</v>
      </c>
      <c r="G197" s="57" t="s">
        <v>390</v>
      </c>
      <c r="H197" s="57" t="s">
        <v>166</v>
      </c>
      <c r="I197" s="57" t="s">
        <v>338</v>
      </c>
      <c r="J197" s="77">
        <v>32</v>
      </c>
      <c r="K197" s="119"/>
      <c r="L197" s="77">
        <v>2</v>
      </c>
      <c r="M197" s="77">
        <v>70</v>
      </c>
      <c r="N197" s="77">
        <v>66</v>
      </c>
      <c r="O197" s="63">
        <f t="shared" si="4"/>
        <v>4</v>
      </c>
      <c r="P197" s="77"/>
      <c r="Q197" s="72" t="s">
        <v>990</v>
      </c>
      <c r="R197" s="162">
        <v>5450197500</v>
      </c>
      <c r="S197" s="71">
        <v>0.05</v>
      </c>
      <c r="T197" s="77">
        <v>1</v>
      </c>
      <c r="U197" s="99" t="s">
        <v>517</v>
      </c>
      <c r="V197" s="100">
        <v>1650</v>
      </c>
      <c r="W197" s="106"/>
    </row>
    <row r="198" spans="1:23" s="73" customFormat="1" ht="12">
      <c r="A198" s="54">
        <v>196</v>
      </c>
      <c r="B198" s="326" t="s">
        <v>911</v>
      </c>
      <c r="C198" s="55" t="s">
        <v>587</v>
      </c>
      <c r="D198" s="56" t="s">
        <v>589</v>
      </c>
      <c r="E198" s="57">
        <v>3</v>
      </c>
      <c r="F198" s="57" t="s">
        <v>391</v>
      </c>
      <c r="G198" s="57" t="s">
        <v>368</v>
      </c>
      <c r="H198" s="57" t="s">
        <v>291</v>
      </c>
      <c r="I198" s="57" t="s">
        <v>392</v>
      </c>
      <c r="J198" s="77">
        <v>27</v>
      </c>
      <c r="K198" s="119" t="s">
        <v>1102</v>
      </c>
      <c r="L198" s="77">
        <v>2</v>
      </c>
      <c r="M198" s="77">
        <v>25</v>
      </c>
      <c r="N198" s="77">
        <v>21</v>
      </c>
      <c r="O198" s="63">
        <f t="shared" si="4"/>
        <v>4</v>
      </c>
      <c r="P198" s="77"/>
      <c r="Q198" s="72"/>
      <c r="R198" s="70"/>
      <c r="S198" s="71"/>
      <c r="T198" s="77"/>
      <c r="U198" s="77"/>
      <c r="V198" s="77"/>
      <c r="W198" s="72"/>
    </row>
    <row r="199" spans="1:23" s="73" customFormat="1" ht="12">
      <c r="A199" s="54">
        <v>197</v>
      </c>
      <c r="B199" s="326" t="s">
        <v>913</v>
      </c>
      <c r="C199" s="129" t="s">
        <v>590</v>
      </c>
      <c r="D199" s="130" t="s">
        <v>779</v>
      </c>
      <c r="E199" s="74">
        <v>2</v>
      </c>
      <c r="F199" s="74" t="s">
        <v>220</v>
      </c>
      <c r="G199" s="74" t="s">
        <v>220</v>
      </c>
      <c r="H199" s="74" t="s">
        <v>376</v>
      </c>
      <c r="I199" s="74" t="s">
        <v>123</v>
      </c>
      <c r="J199" s="77">
        <v>9</v>
      </c>
      <c r="K199" s="119" t="s">
        <v>1103</v>
      </c>
      <c r="L199" s="77">
        <v>3</v>
      </c>
      <c r="M199" s="77">
        <v>117</v>
      </c>
      <c r="N199" s="77">
        <v>113</v>
      </c>
      <c r="O199" s="63">
        <f t="shared" si="4"/>
        <v>4</v>
      </c>
      <c r="P199" s="77"/>
      <c r="Q199" s="72" t="s">
        <v>632</v>
      </c>
      <c r="R199" s="78">
        <v>6099205190</v>
      </c>
      <c r="S199" s="71">
        <v>0.62</v>
      </c>
      <c r="T199" s="77">
        <v>1</v>
      </c>
      <c r="U199" s="77" t="s">
        <v>763</v>
      </c>
      <c r="V199" s="77">
        <v>62</v>
      </c>
      <c r="W199" s="72" t="s">
        <v>506</v>
      </c>
    </row>
    <row r="200" spans="1:23" s="73" customFormat="1" ht="12">
      <c r="A200" s="54">
        <v>198</v>
      </c>
      <c r="B200" s="326" t="s">
        <v>913</v>
      </c>
      <c r="C200" s="129" t="s">
        <v>590</v>
      </c>
      <c r="D200" s="130" t="s">
        <v>777</v>
      </c>
      <c r="E200" s="74">
        <v>3</v>
      </c>
      <c r="F200" s="74" t="s">
        <v>146</v>
      </c>
      <c r="G200" s="74" t="s">
        <v>146</v>
      </c>
      <c r="H200" s="74">
        <v>10</v>
      </c>
      <c r="I200" s="74">
        <v>38.46</v>
      </c>
      <c r="J200" s="77">
        <v>4</v>
      </c>
      <c r="K200" s="119"/>
      <c r="L200" s="77">
        <v>3</v>
      </c>
      <c r="M200" s="77">
        <v>80</v>
      </c>
      <c r="N200" s="77">
        <v>73.8</v>
      </c>
      <c r="O200" s="63">
        <f t="shared" si="4"/>
        <v>6.200000000000003</v>
      </c>
      <c r="P200" s="77" t="s">
        <v>0</v>
      </c>
      <c r="Q200" s="72" t="s">
        <v>632</v>
      </c>
      <c r="R200" s="70">
        <v>2050048414</v>
      </c>
      <c r="S200" s="71">
        <v>0.2</v>
      </c>
      <c r="T200" s="77">
        <v>1</v>
      </c>
      <c r="U200" s="77"/>
      <c r="V200" s="77">
        <v>53</v>
      </c>
      <c r="W200" s="72" t="s">
        <v>1</v>
      </c>
    </row>
    <row r="201" spans="1:23" s="53" customFormat="1" ht="12">
      <c r="A201" s="54">
        <v>199</v>
      </c>
      <c r="B201" s="326" t="s">
        <v>914</v>
      </c>
      <c r="C201" s="55" t="s">
        <v>591</v>
      </c>
      <c r="D201" s="56" t="s">
        <v>775</v>
      </c>
      <c r="E201" s="57">
        <v>1</v>
      </c>
      <c r="F201" s="57" t="s">
        <v>85</v>
      </c>
      <c r="G201" s="57" t="s">
        <v>85</v>
      </c>
      <c r="H201" s="57" t="s">
        <v>203</v>
      </c>
      <c r="I201" s="57" t="s">
        <v>393</v>
      </c>
      <c r="J201" s="59"/>
      <c r="K201" s="119"/>
      <c r="L201" s="59"/>
      <c r="M201" s="59"/>
      <c r="N201" s="59"/>
      <c r="O201" s="51"/>
      <c r="P201" s="59"/>
      <c r="Q201" s="58"/>
      <c r="R201" s="60"/>
      <c r="S201" s="75"/>
      <c r="T201" s="59"/>
      <c r="U201" s="59"/>
      <c r="V201" s="59"/>
      <c r="W201" s="58"/>
    </row>
    <row r="202" spans="1:23" s="53" customFormat="1" ht="12">
      <c r="A202" s="54">
        <v>200</v>
      </c>
      <c r="B202" s="326" t="s">
        <v>914</v>
      </c>
      <c r="C202" s="55" t="s">
        <v>592</v>
      </c>
      <c r="D202" s="56" t="s">
        <v>908</v>
      </c>
      <c r="E202" s="57">
        <v>2</v>
      </c>
      <c r="F202" s="57" t="s">
        <v>117</v>
      </c>
      <c r="G202" s="57" t="s">
        <v>117</v>
      </c>
      <c r="H202" s="57" t="s">
        <v>91</v>
      </c>
      <c r="I202" s="57" t="s">
        <v>394</v>
      </c>
      <c r="J202" s="59"/>
      <c r="K202" s="119"/>
      <c r="L202" s="59"/>
      <c r="M202" s="59"/>
      <c r="N202" s="59"/>
      <c r="O202" s="51"/>
      <c r="P202" s="59"/>
      <c r="Q202" s="58"/>
      <c r="R202" s="60"/>
      <c r="S202" s="75"/>
      <c r="T202" s="59"/>
      <c r="U202" s="59"/>
      <c r="V202" s="59"/>
      <c r="W202" s="58"/>
    </row>
    <row r="203" spans="1:23" s="53" customFormat="1" ht="12">
      <c r="A203" s="54">
        <v>201</v>
      </c>
      <c r="B203" s="326" t="s">
        <v>914</v>
      </c>
      <c r="C203" s="55" t="s">
        <v>592</v>
      </c>
      <c r="D203" s="56" t="s">
        <v>777</v>
      </c>
      <c r="E203" s="57">
        <v>3</v>
      </c>
      <c r="F203" s="57" t="s">
        <v>130</v>
      </c>
      <c r="G203" s="57" t="s">
        <v>130</v>
      </c>
      <c r="H203" s="57" t="s">
        <v>125</v>
      </c>
      <c r="I203" s="57" t="s">
        <v>395</v>
      </c>
      <c r="J203" s="59"/>
      <c r="K203" s="119"/>
      <c r="L203" s="59"/>
      <c r="M203" s="59"/>
      <c r="N203" s="59"/>
      <c r="O203" s="51"/>
      <c r="P203" s="59"/>
      <c r="Q203" s="58"/>
      <c r="R203" s="60"/>
      <c r="S203" s="75"/>
      <c r="T203" s="59"/>
      <c r="U203" s="59"/>
      <c r="V203" s="59"/>
      <c r="W203" s="58"/>
    </row>
    <row r="204" spans="1:23" s="73" customFormat="1" ht="12">
      <c r="A204" s="54">
        <v>202</v>
      </c>
      <c r="B204" s="326" t="s">
        <v>914</v>
      </c>
      <c r="C204" s="55" t="s">
        <v>593</v>
      </c>
      <c r="D204" s="56" t="s">
        <v>908</v>
      </c>
      <c r="E204" s="57">
        <v>1</v>
      </c>
      <c r="F204" s="57" t="s">
        <v>76</v>
      </c>
      <c r="G204" s="57" t="s">
        <v>76</v>
      </c>
      <c r="H204" s="57" t="s">
        <v>125</v>
      </c>
      <c r="I204" s="57" t="s">
        <v>396</v>
      </c>
      <c r="J204" s="77">
        <v>2</v>
      </c>
      <c r="K204" s="119"/>
      <c r="L204" s="77">
        <v>1</v>
      </c>
      <c r="M204" s="77">
        <v>17</v>
      </c>
      <c r="N204" s="77">
        <v>16</v>
      </c>
      <c r="O204" s="63">
        <f t="shared" si="4"/>
        <v>1</v>
      </c>
      <c r="P204" s="77"/>
      <c r="Q204" s="72" t="s">
        <v>1079</v>
      </c>
      <c r="R204" s="70">
        <v>2928473</v>
      </c>
      <c r="S204" s="71">
        <v>0.36</v>
      </c>
      <c r="T204" s="77">
        <v>1</v>
      </c>
      <c r="U204" s="77"/>
      <c r="V204" s="77">
        <v>8</v>
      </c>
      <c r="W204" s="72"/>
    </row>
    <row r="205" spans="1:23" s="53" customFormat="1" ht="12">
      <c r="A205" s="54">
        <v>203</v>
      </c>
      <c r="B205" s="326" t="s">
        <v>915</v>
      </c>
      <c r="C205" s="55" t="s">
        <v>594</v>
      </c>
      <c r="D205" s="56" t="s">
        <v>751</v>
      </c>
      <c r="E205" s="57">
        <v>1</v>
      </c>
      <c r="F205" s="57" t="s">
        <v>397</v>
      </c>
      <c r="G205" s="57" t="s">
        <v>397</v>
      </c>
      <c r="H205" s="57" t="s">
        <v>91</v>
      </c>
      <c r="I205" s="57" t="s">
        <v>398</v>
      </c>
      <c r="J205" s="59"/>
      <c r="K205" s="119"/>
      <c r="L205" s="59"/>
      <c r="M205" s="59"/>
      <c r="N205" s="59"/>
      <c r="O205" s="51"/>
      <c r="P205" s="59"/>
      <c r="Q205" s="58"/>
      <c r="R205" s="60"/>
      <c r="S205" s="75"/>
      <c r="T205" s="59"/>
      <c r="U205" s="59"/>
      <c r="V205" s="59"/>
      <c r="W205" s="58"/>
    </row>
    <row r="206" spans="1:23" s="53" customFormat="1" ht="12">
      <c r="A206" s="54">
        <v>204</v>
      </c>
      <c r="B206" s="326" t="s">
        <v>911</v>
      </c>
      <c r="C206" s="55" t="s">
        <v>595</v>
      </c>
      <c r="D206" s="56" t="s">
        <v>596</v>
      </c>
      <c r="E206" s="57">
        <v>1</v>
      </c>
      <c r="F206" s="57" t="s">
        <v>297</v>
      </c>
      <c r="G206" s="57" t="s">
        <v>297</v>
      </c>
      <c r="H206" s="57" t="s">
        <v>136</v>
      </c>
      <c r="I206" s="57" t="s">
        <v>85</v>
      </c>
      <c r="J206" s="59"/>
      <c r="K206" s="119"/>
      <c r="L206" s="59"/>
      <c r="M206" s="59"/>
      <c r="N206" s="59"/>
      <c r="O206" s="51"/>
      <c r="P206" s="59"/>
      <c r="Q206" s="58"/>
      <c r="R206" s="60"/>
      <c r="S206" s="75"/>
      <c r="T206" s="59"/>
      <c r="U206" s="59"/>
      <c r="V206" s="59"/>
      <c r="W206" s="58"/>
    </row>
    <row r="207" spans="1:23" s="53" customFormat="1" ht="13.5">
      <c r="A207" s="54">
        <v>205</v>
      </c>
      <c r="B207" s="326" t="s">
        <v>913</v>
      </c>
      <c r="C207" s="55" t="s">
        <v>597</v>
      </c>
      <c r="D207" s="56" t="s">
        <v>775</v>
      </c>
      <c r="E207" s="57">
        <v>1</v>
      </c>
      <c r="F207" s="57" t="s">
        <v>399</v>
      </c>
      <c r="G207" s="57" t="s">
        <v>399</v>
      </c>
      <c r="H207" s="57" t="s">
        <v>136</v>
      </c>
      <c r="I207" s="57" t="s">
        <v>395</v>
      </c>
      <c r="J207" s="59">
        <v>5</v>
      </c>
      <c r="K207" s="119"/>
      <c r="L207" s="83">
        <v>2</v>
      </c>
      <c r="M207" s="83">
        <v>14</v>
      </c>
      <c r="N207" s="83">
        <v>19</v>
      </c>
      <c r="O207" s="51">
        <f t="shared" si="4"/>
        <v>-5</v>
      </c>
      <c r="P207" s="83"/>
      <c r="Q207" s="58" t="s">
        <v>760</v>
      </c>
      <c r="R207" s="60" t="s">
        <v>761</v>
      </c>
      <c r="S207" s="75">
        <v>1.74</v>
      </c>
      <c r="T207" s="83">
        <v>1</v>
      </c>
      <c r="U207" s="83" t="s">
        <v>831</v>
      </c>
      <c r="V207" s="83">
        <v>72</v>
      </c>
      <c r="W207" s="52" t="s">
        <v>971</v>
      </c>
    </row>
    <row r="208" spans="1:23" s="53" customFormat="1" ht="12">
      <c r="A208" s="54">
        <v>206</v>
      </c>
      <c r="B208" s="326" t="s">
        <v>912</v>
      </c>
      <c r="C208" s="55" t="s">
        <v>598</v>
      </c>
      <c r="D208" s="56" t="s">
        <v>40</v>
      </c>
      <c r="E208" s="57">
        <v>1</v>
      </c>
      <c r="F208" s="57" t="s">
        <v>106</v>
      </c>
      <c r="G208" s="57" t="s">
        <v>106</v>
      </c>
      <c r="H208" s="57" t="s">
        <v>149</v>
      </c>
      <c r="I208" s="57" t="s">
        <v>149</v>
      </c>
      <c r="J208" s="59"/>
      <c r="K208" s="119"/>
      <c r="L208" s="59"/>
      <c r="M208" s="59"/>
      <c r="N208" s="59"/>
      <c r="O208" s="51"/>
      <c r="P208" s="59"/>
      <c r="Q208" s="58"/>
      <c r="R208" s="60"/>
      <c r="S208" s="61"/>
      <c r="T208" s="85"/>
      <c r="U208" s="59"/>
      <c r="V208" s="59"/>
      <c r="W208" s="58"/>
    </row>
    <row r="209" spans="1:23" s="73" customFormat="1" ht="12">
      <c r="A209" s="54">
        <v>207</v>
      </c>
      <c r="B209" s="326" t="s">
        <v>913</v>
      </c>
      <c r="C209" s="55" t="s">
        <v>599</v>
      </c>
      <c r="D209" s="56" t="s">
        <v>775</v>
      </c>
      <c r="E209" s="57">
        <v>2</v>
      </c>
      <c r="F209" s="57" t="s">
        <v>242</v>
      </c>
      <c r="G209" s="57" t="s">
        <v>242</v>
      </c>
      <c r="H209" s="57" t="s">
        <v>124</v>
      </c>
      <c r="I209" s="57" t="s">
        <v>124</v>
      </c>
      <c r="J209" s="77">
        <v>11</v>
      </c>
      <c r="K209" s="119"/>
      <c r="L209" s="77">
        <v>1</v>
      </c>
      <c r="M209" s="77">
        <v>30</v>
      </c>
      <c r="N209" s="77">
        <v>30</v>
      </c>
      <c r="O209" s="63">
        <f aca="true" t="shared" si="5" ref="O209:O269">M209-N209</f>
        <v>0</v>
      </c>
      <c r="P209" s="77"/>
      <c r="Q209" s="72" t="s">
        <v>3</v>
      </c>
      <c r="R209" s="70">
        <v>11551221560</v>
      </c>
      <c r="S209" s="161"/>
      <c r="T209" s="127"/>
      <c r="U209" s="77" t="s">
        <v>684</v>
      </c>
      <c r="V209" s="77">
        <v>383</v>
      </c>
      <c r="W209" s="72"/>
    </row>
    <row r="210" spans="1:23" s="53" customFormat="1" ht="12">
      <c r="A210" s="54">
        <v>208</v>
      </c>
      <c r="B210" s="326" t="s">
        <v>913</v>
      </c>
      <c r="C210" s="55" t="s">
        <v>599</v>
      </c>
      <c r="D210" s="56" t="s">
        <v>777</v>
      </c>
      <c r="E210" s="57">
        <v>3</v>
      </c>
      <c r="F210" s="57" t="s">
        <v>106</v>
      </c>
      <c r="G210" s="57" t="s">
        <v>106</v>
      </c>
      <c r="H210" s="57" t="s">
        <v>178</v>
      </c>
      <c r="I210" s="57" t="s">
        <v>117</v>
      </c>
      <c r="J210" s="59"/>
      <c r="K210" s="119"/>
      <c r="L210" s="59"/>
      <c r="M210" s="59"/>
      <c r="N210" s="59"/>
      <c r="O210" s="51"/>
      <c r="P210" s="59"/>
      <c r="Q210" s="58"/>
      <c r="R210" s="60"/>
      <c r="S210" s="75"/>
      <c r="T210" s="59"/>
      <c r="U210" s="59"/>
      <c r="V210" s="59"/>
      <c r="W210" s="58"/>
    </row>
    <row r="211" spans="1:23" s="53" customFormat="1" ht="12">
      <c r="A211" s="54">
        <v>209</v>
      </c>
      <c r="B211" s="326" t="s">
        <v>911</v>
      </c>
      <c r="C211" s="55" t="s">
        <v>992</v>
      </c>
      <c r="D211" s="56" t="s">
        <v>775</v>
      </c>
      <c r="E211" s="57">
        <v>1</v>
      </c>
      <c r="F211" s="57" t="s">
        <v>342</v>
      </c>
      <c r="G211" s="57" t="s">
        <v>342</v>
      </c>
      <c r="H211" s="57" t="s">
        <v>306</v>
      </c>
      <c r="I211" s="57" t="s">
        <v>400</v>
      </c>
      <c r="J211" s="59"/>
      <c r="K211" s="119"/>
      <c r="L211" s="59"/>
      <c r="M211" s="59"/>
      <c r="N211" s="59"/>
      <c r="O211" s="51"/>
      <c r="P211" s="59"/>
      <c r="Q211" s="58"/>
      <c r="R211" s="60"/>
      <c r="S211" s="75"/>
      <c r="T211" s="59"/>
      <c r="U211" s="59"/>
      <c r="V211" s="59"/>
      <c r="W211" s="58"/>
    </row>
    <row r="212" spans="1:23" s="73" customFormat="1" ht="12">
      <c r="A212" s="54">
        <v>210</v>
      </c>
      <c r="B212" s="326" t="s">
        <v>913</v>
      </c>
      <c r="C212" s="55" t="s">
        <v>690</v>
      </c>
      <c r="D212" s="56" t="s">
        <v>775</v>
      </c>
      <c r="E212" s="57">
        <v>1</v>
      </c>
      <c r="F212" s="57">
        <v>31</v>
      </c>
      <c r="G212" s="57">
        <v>31</v>
      </c>
      <c r="H212" s="57">
        <v>14</v>
      </c>
      <c r="I212" s="57">
        <v>45.16</v>
      </c>
      <c r="J212" s="77">
        <v>4</v>
      </c>
      <c r="K212" s="119"/>
      <c r="L212" s="77">
        <v>3</v>
      </c>
      <c r="M212" s="77">
        <v>39</v>
      </c>
      <c r="N212" s="77">
        <v>35.8</v>
      </c>
      <c r="O212" s="63">
        <f t="shared" si="5"/>
        <v>3.200000000000003</v>
      </c>
      <c r="P212" s="77"/>
      <c r="Q212" s="153" t="s">
        <v>979</v>
      </c>
      <c r="R212" s="70">
        <v>17190000</v>
      </c>
      <c r="S212" s="71">
        <v>0.572</v>
      </c>
      <c r="T212" s="77">
        <v>1</v>
      </c>
      <c r="U212" s="77"/>
      <c r="V212" s="77">
        <v>37</v>
      </c>
      <c r="W212" s="72"/>
    </row>
    <row r="213" spans="1:23" s="126" customFormat="1" ht="15">
      <c r="A213" s="54">
        <v>211</v>
      </c>
      <c r="B213" s="326" t="s">
        <v>913</v>
      </c>
      <c r="C213" s="55" t="s">
        <v>691</v>
      </c>
      <c r="D213" s="56" t="s">
        <v>853</v>
      </c>
      <c r="E213" s="57">
        <v>1</v>
      </c>
      <c r="F213" s="57" t="s">
        <v>239</v>
      </c>
      <c r="G213" s="57" t="s">
        <v>401</v>
      </c>
      <c r="H213" s="57" t="s">
        <v>120</v>
      </c>
      <c r="I213" s="57" t="s">
        <v>402</v>
      </c>
      <c r="J213" s="119">
        <v>34</v>
      </c>
      <c r="K213" s="119" t="s">
        <v>1104</v>
      </c>
      <c r="L213" s="119">
        <v>1</v>
      </c>
      <c r="M213" s="119">
        <v>65</v>
      </c>
      <c r="N213" s="119">
        <v>60</v>
      </c>
      <c r="O213" s="120">
        <f t="shared" si="5"/>
        <v>5</v>
      </c>
      <c r="P213" s="119"/>
      <c r="Q213" s="125" t="s">
        <v>2</v>
      </c>
      <c r="R213" s="123">
        <v>10960605000</v>
      </c>
      <c r="S213" s="124">
        <v>0.77</v>
      </c>
      <c r="T213" s="119">
        <v>2</v>
      </c>
      <c r="U213" s="119" t="s">
        <v>972</v>
      </c>
      <c r="V213" s="119">
        <v>51</v>
      </c>
      <c r="W213" s="125" t="s">
        <v>797</v>
      </c>
    </row>
    <row r="214" spans="1:23" s="73" customFormat="1" ht="12">
      <c r="A214" s="54">
        <v>212</v>
      </c>
      <c r="B214" s="326" t="s">
        <v>840</v>
      </c>
      <c r="C214" s="55" t="s">
        <v>692</v>
      </c>
      <c r="D214" s="56" t="s">
        <v>853</v>
      </c>
      <c r="E214" s="57">
        <v>1</v>
      </c>
      <c r="F214" s="57" t="s">
        <v>97</v>
      </c>
      <c r="G214" s="57" t="s">
        <v>323</v>
      </c>
      <c r="H214" s="57" t="s">
        <v>119</v>
      </c>
      <c r="I214" s="57" t="s">
        <v>403</v>
      </c>
      <c r="J214" s="80">
        <v>7</v>
      </c>
      <c r="K214" s="119"/>
      <c r="L214" s="80">
        <v>4</v>
      </c>
      <c r="M214" s="77">
        <v>24</v>
      </c>
      <c r="N214" s="77">
        <v>23.7</v>
      </c>
      <c r="O214" s="63">
        <f t="shared" si="5"/>
        <v>0.3000000000000007</v>
      </c>
      <c r="P214" s="77"/>
      <c r="Q214" s="153" t="s">
        <v>685</v>
      </c>
      <c r="R214" s="70">
        <v>34740800</v>
      </c>
      <c r="S214" s="71">
        <v>0.05</v>
      </c>
      <c r="T214" s="80">
        <v>1</v>
      </c>
      <c r="U214" s="77"/>
      <c r="V214" s="80">
        <v>43</v>
      </c>
      <c r="W214" s="72"/>
    </row>
    <row r="215" spans="1:23" s="126" customFormat="1" ht="12">
      <c r="A215" s="54">
        <v>213</v>
      </c>
      <c r="B215" s="326" t="s">
        <v>911</v>
      </c>
      <c r="C215" s="55" t="s">
        <v>698</v>
      </c>
      <c r="D215" s="56" t="s">
        <v>904</v>
      </c>
      <c r="E215" s="57">
        <v>1</v>
      </c>
      <c r="F215" s="57" t="s">
        <v>106</v>
      </c>
      <c r="G215" s="57" t="s">
        <v>106</v>
      </c>
      <c r="H215" s="57" t="s">
        <v>157</v>
      </c>
      <c r="I215" s="57" t="s">
        <v>404</v>
      </c>
      <c r="J215" s="119">
        <v>19</v>
      </c>
      <c r="K215" s="119"/>
      <c r="L215" s="119">
        <v>4</v>
      </c>
      <c r="M215" s="119">
        <v>58</v>
      </c>
      <c r="N215" s="119">
        <v>64</v>
      </c>
      <c r="O215" s="120">
        <f t="shared" si="5"/>
        <v>-6</v>
      </c>
      <c r="P215" s="119"/>
      <c r="Q215" s="125" t="s">
        <v>585</v>
      </c>
      <c r="R215" s="165">
        <v>29059302</v>
      </c>
      <c r="S215" s="124">
        <v>0.17</v>
      </c>
      <c r="T215" s="119">
        <v>1</v>
      </c>
      <c r="U215" s="119"/>
      <c r="V215" s="119">
        <v>385</v>
      </c>
      <c r="W215" s="125"/>
    </row>
    <row r="216" spans="1:23" s="126" customFormat="1" ht="12">
      <c r="A216" s="54">
        <v>214</v>
      </c>
      <c r="B216" s="326" t="s">
        <v>911</v>
      </c>
      <c r="C216" s="55" t="s">
        <v>606</v>
      </c>
      <c r="D216" s="56" t="s">
        <v>775</v>
      </c>
      <c r="E216" s="57">
        <v>2</v>
      </c>
      <c r="F216" s="57" t="s">
        <v>323</v>
      </c>
      <c r="G216" s="57" t="s">
        <v>323</v>
      </c>
      <c r="H216" s="57" t="s">
        <v>150</v>
      </c>
      <c r="I216" s="57" t="s">
        <v>165</v>
      </c>
      <c r="J216" s="119">
        <v>22</v>
      </c>
      <c r="K216" s="119" t="s">
        <v>1105</v>
      </c>
      <c r="L216" s="119">
        <v>5</v>
      </c>
      <c r="M216" s="119">
        <v>83</v>
      </c>
      <c r="N216" s="119">
        <v>80</v>
      </c>
      <c r="O216" s="120">
        <f t="shared" si="5"/>
        <v>3</v>
      </c>
      <c r="P216" s="119"/>
      <c r="Q216" s="125" t="s">
        <v>585</v>
      </c>
      <c r="R216" s="165">
        <v>26229218</v>
      </c>
      <c r="S216" s="124">
        <v>0.25</v>
      </c>
      <c r="T216" s="119">
        <v>1</v>
      </c>
      <c r="U216" s="119"/>
      <c r="V216" s="119">
        <v>279</v>
      </c>
      <c r="W216" s="125" t="s">
        <v>621</v>
      </c>
    </row>
    <row r="217" spans="1:23" s="53" customFormat="1" ht="12">
      <c r="A217" s="54">
        <v>215</v>
      </c>
      <c r="B217" s="326" t="s">
        <v>911</v>
      </c>
      <c r="C217" s="55" t="s">
        <v>606</v>
      </c>
      <c r="D217" s="56" t="s">
        <v>904</v>
      </c>
      <c r="E217" s="57">
        <v>3</v>
      </c>
      <c r="F217" s="57" t="s">
        <v>124</v>
      </c>
      <c r="G217" s="57" t="s">
        <v>124</v>
      </c>
      <c r="H217" s="57" t="s">
        <v>203</v>
      </c>
      <c r="I217" s="57">
        <v>2.5</v>
      </c>
      <c r="J217" s="59">
        <v>8</v>
      </c>
      <c r="K217" s="119"/>
      <c r="L217" s="59">
        <v>5</v>
      </c>
      <c r="M217" s="59">
        <v>11</v>
      </c>
      <c r="N217" s="59">
        <v>11</v>
      </c>
      <c r="O217" s="51">
        <f t="shared" si="5"/>
        <v>0</v>
      </c>
      <c r="P217" s="59"/>
      <c r="Q217" s="58" t="s">
        <v>585</v>
      </c>
      <c r="R217" s="60">
        <v>2306404</v>
      </c>
      <c r="S217" s="75">
        <v>0.023</v>
      </c>
      <c r="T217" s="59">
        <v>1</v>
      </c>
      <c r="U217" s="59" t="s">
        <v>1015</v>
      </c>
      <c r="V217" s="59">
        <v>24</v>
      </c>
      <c r="W217" s="58"/>
    </row>
    <row r="218" spans="1:23" s="53" customFormat="1" ht="12">
      <c r="A218" s="54">
        <v>216</v>
      </c>
      <c r="B218" s="326" t="s">
        <v>915</v>
      </c>
      <c r="C218" s="55" t="s">
        <v>607</v>
      </c>
      <c r="D218" s="56" t="s">
        <v>669</v>
      </c>
      <c r="E218" s="57">
        <v>1</v>
      </c>
      <c r="F218" s="57" t="s">
        <v>86</v>
      </c>
      <c r="G218" s="57" t="s">
        <v>86</v>
      </c>
      <c r="H218" s="57" t="s">
        <v>149</v>
      </c>
      <c r="I218" s="57" t="s">
        <v>149</v>
      </c>
      <c r="J218" s="59"/>
      <c r="K218" s="119"/>
      <c r="L218" s="59"/>
      <c r="M218" s="59"/>
      <c r="N218" s="59"/>
      <c r="O218" s="51"/>
      <c r="P218" s="59"/>
      <c r="Q218" s="58"/>
      <c r="R218" s="60"/>
      <c r="S218" s="75"/>
      <c r="T218" s="59"/>
      <c r="U218" s="59"/>
      <c r="V218" s="59"/>
      <c r="W218" s="58"/>
    </row>
    <row r="219" spans="1:23" s="53" customFormat="1" ht="12">
      <c r="A219" s="54">
        <v>217</v>
      </c>
      <c r="B219" s="326" t="s">
        <v>913</v>
      </c>
      <c r="C219" s="55" t="s">
        <v>608</v>
      </c>
      <c r="D219" s="56" t="s">
        <v>609</v>
      </c>
      <c r="E219" s="57">
        <v>1</v>
      </c>
      <c r="F219" s="57" t="s">
        <v>405</v>
      </c>
      <c r="G219" s="57" t="s">
        <v>406</v>
      </c>
      <c r="H219" s="57" t="s">
        <v>107</v>
      </c>
      <c r="I219" s="57">
        <v>6.78</v>
      </c>
      <c r="J219" s="59"/>
      <c r="K219" s="119"/>
      <c r="L219" s="59"/>
      <c r="M219" s="59"/>
      <c r="N219" s="59"/>
      <c r="O219" s="51"/>
      <c r="P219" s="59"/>
      <c r="Q219" s="58"/>
      <c r="R219" s="60"/>
      <c r="S219" s="75"/>
      <c r="T219" s="59"/>
      <c r="U219" s="59"/>
      <c r="V219" s="59"/>
      <c r="W219" s="58"/>
    </row>
    <row r="220" spans="1:23" s="53" customFormat="1" ht="12">
      <c r="A220" s="54">
        <v>218</v>
      </c>
      <c r="B220" s="326" t="s">
        <v>913</v>
      </c>
      <c r="C220" s="55" t="s">
        <v>610</v>
      </c>
      <c r="D220" s="56" t="s">
        <v>775</v>
      </c>
      <c r="E220" s="57">
        <v>2</v>
      </c>
      <c r="F220" s="57" t="s">
        <v>407</v>
      </c>
      <c r="G220" s="57" t="s">
        <v>407</v>
      </c>
      <c r="H220" s="57" t="s">
        <v>391</v>
      </c>
      <c r="I220" s="57" t="s">
        <v>408</v>
      </c>
      <c r="J220" s="59">
        <v>38</v>
      </c>
      <c r="K220" s="119"/>
      <c r="L220" s="59">
        <v>4</v>
      </c>
      <c r="M220" s="59">
        <v>82</v>
      </c>
      <c r="N220" s="59">
        <v>40</v>
      </c>
      <c r="O220" s="51">
        <f t="shared" si="5"/>
        <v>42</v>
      </c>
      <c r="P220" s="167"/>
      <c r="Q220" s="184" t="s">
        <v>732</v>
      </c>
      <c r="R220" s="87">
        <v>1265262000</v>
      </c>
      <c r="S220" s="75">
        <v>0.2</v>
      </c>
      <c r="T220" s="59">
        <v>2</v>
      </c>
      <c r="U220" s="59" t="s">
        <v>25</v>
      </c>
      <c r="V220" s="59">
        <v>1045</v>
      </c>
      <c r="W220" s="58"/>
    </row>
    <row r="221" spans="1:23" s="53" customFormat="1" ht="12">
      <c r="A221" s="54">
        <v>219</v>
      </c>
      <c r="B221" s="326" t="s">
        <v>913</v>
      </c>
      <c r="C221" s="55" t="s">
        <v>610</v>
      </c>
      <c r="D221" s="56" t="s">
        <v>686</v>
      </c>
      <c r="E221" s="57">
        <v>3</v>
      </c>
      <c r="F221" s="57" t="s">
        <v>323</v>
      </c>
      <c r="G221" s="57" t="s">
        <v>306</v>
      </c>
      <c r="H221" s="57" t="s">
        <v>120</v>
      </c>
      <c r="I221" s="57" t="s">
        <v>409</v>
      </c>
      <c r="J221" s="59">
        <v>13</v>
      </c>
      <c r="K221" s="119"/>
      <c r="L221" s="59"/>
      <c r="M221" s="59"/>
      <c r="N221" s="59"/>
      <c r="O221" s="51"/>
      <c r="P221" s="59"/>
      <c r="Q221" s="58"/>
      <c r="R221" s="60"/>
      <c r="S221" s="75"/>
      <c r="T221" s="59"/>
      <c r="U221" s="59"/>
      <c r="V221" s="59"/>
      <c r="W221" s="58"/>
    </row>
    <row r="222" spans="1:23" s="62" customFormat="1" ht="12">
      <c r="A222" s="48">
        <v>220</v>
      </c>
      <c r="B222" s="327" t="s">
        <v>913</v>
      </c>
      <c r="C222" s="49" t="s">
        <v>764</v>
      </c>
      <c r="D222" s="50" t="s">
        <v>1033</v>
      </c>
      <c r="E222" s="51">
        <v>2</v>
      </c>
      <c r="F222" s="51" t="s">
        <v>410</v>
      </c>
      <c r="G222" s="51" t="s">
        <v>410</v>
      </c>
      <c r="H222" s="51" t="s">
        <v>411</v>
      </c>
      <c r="I222" s="51" t="s">
        <v>412</v>
      </c>
      <c r="J222" s="83"/>
      <c r="K222" s="119"/>
      <c r="L222" s="83"/>
      <c r="M222" s="83"/>
      <c r="N222" s="83"/>
      <c r="O222" s="51"/>
      <c r="P222" s="83"/>
      <c r="Q222" s="52"/>
      <c r="R222" s="60"/>
      <c r="S222" s="75"/>
      <c r="T222" s="83"/>
      <c r="U222" s="83"/>
      <c r="V222" s="83"/>
      <c r="W222" s="52"/>
    </row>
    <row r="223" spans="1:23" s="62" customFormat="1" ht="12">
      <c r="A223" s="48">
        <v>221</v>
      </c>
      <c r="B223" s="327" t="s">
        <v>913</v>
      </c>
      <c r="C223" s="49" t="s">
        <v>764</v>
      </c>
      <c r="D223" s="50" t="s">
        <v>679</v>
      </c>
      <c r="E223" s="51">
        <v>3</v>
      </c>
      <c r="F223" s="51" t="s">
        <v>86</v>
      </c>
      <c r="G223" s="51" t="s">
        <v>86</v>
      </c>
      <c r="H223" s="51" t="s">
        <v>94</v>
      </c>
      <c r="I223" s="51" t="s">
        <v>136</v>
      </c>
      <c r="J223" s="83"/>
      <c r="K223" s="119"/>
      <c r="L223" s="83"/>
      <c r="M223" s="83"/>
      <c r="N223" s="83"/>
      <c r="O223" s="51"/>
      <c r="P223" s="83"/>
      <c r="Q223" s="52"/>
      <c r="R223" s="60"/>
      <c r="S223" s="75"/>
      <c r="T223" s="83"/>
      <c r="U223" s="83"/>
      <c r="V223" s="83"/>
      <c r="W223" s="52"/>
    </row>
    <row r="224" spans="1:23" s="53" customFormat="1" ht="12">
      <c r="A224" s="54">
        <v>222</v>
      </c>
      <c r="B224" s="326" t="s">
        <v>911</v>
      </c>
      <c r="C224" s="55" t="s">
        <v>687</v>
      </c>
      <c r="D224" s="56" t="s">
        <v>479</v>
      </c>
      <c r="E224" s="57">
        <v>2</v>
      </c>
      <c r="F224" s="57" t="s">
        <v>413</v>
      </c>
      <c r="G224" s="57" t="s">
        <v>413</v>
      </c>
      <c r="H224" s="57" t="s">
        <v>278</v>
      </c>
      <c r="I224" s="57" t="s">
        <v>414</v>
      </c>
      <c r="J224" s="59">
        <v>30</v>
      </c>
      <c r="K224" s="119"/>
      <c r="L224" s="59">
        <v>2</v>
      </c>
      <c r="M224" s="59">
        <v>90</v>
      </c>
      <c r="N224" s="59">
        <v>87</v>
      </c>
      <c r="O224" s="51">
        <f t="shared" si="5"/>
        <v>3</v>
      </c>
      <c r="P224" s="59"/>
      <c r="Q224" s="58" t="s">
        <v>648</v>
      </c>
      <c r="R224" s="87">
        <v>91710500</v>
      </c>
      <c r="S224" s="75">
        <v>0.043</v>
      </c>
      <c r="T224" s="59">
        <v>1</v>
      </c>
      <c r="U224" s="59" t="s">
        <v>733</v>
      </c>
      <c r="V224" s="59">
        <v>507</v>
      </c>
      <c r="W224" s="58"/>
    </row>
    <row r="225" spans="1:23" s="53" customFormat="1" ht="12">
      <c r="A225" s="54">
        <v>223</v>
      </c>
      <c r="B225" s="326" t="s">
        <v>911</v>
      </c>
      <c r="C225" s="55" t="s">
        <v>687</v>
      </c>
      <c r="D225" s="56" t="s">
        <v>777</v>
      </c>
      <c r="E225" s="57">
        <v>3</v>
      </c>
      <c r="F225" s="57" t="s">
        <v>415</v>
      </c>
      <c r="G225" s="57" t="s">
        <v>416</v>
      </c>
      <c r="H225" s="57" t="s">
        <v>88</v>
      </c>
      <c r="I225" s="57" t="s">
        <v>417</v>
      </c>
      <c r="J225" s="59">
        <v>27</v>
      </c>
      <c r="K225" s="119"/>
      <c r="L225" s="59">
        <v>2</v>
      </c>
      <c r="M225" s="59">
        <v>40</v>
      </c>
      <c r="N225" s="59">
        <v>38</v>
      </c>
      <c r="O225" s="51">
        <f t="shared" si="5"/>
        <v>2</v>
      </c>
      <c r="P225" s="59"/>
      <c r="Q225" s="58" t="s">
        <v>585</v>
      </c>
      <c r="R225" s="87">
        <v>55143210</v>
      </c>
      <c r="S225" s="75">
        <v>0.026</v>
      </c>
      <c r="T225" s="59">
        <v>1</v>
      </c>
      <c r="U225" s="59"/>
      <c r="V225" s="59">
        <v>337</v>
      </c>
      <c r="W225" s="58"/>
    </row>
    <row r="226" spans="1:23" s="73" customFormat="1" ht="12">
      <c r="A226" s="54">
        <v>224</v>
      </c>
      <c r="B226" s="326" t="s">
        <v>840</v>
      </c>
      <c r="C226" s="55" t="s">
        <v>611</v>
      </c>
      <c r="D226" s="56" t="s">
        <v>853</v>
      </c>
      <c r="E226" s="57">
        <v>1</v>
      </c>
      <c r="F226" s="57" t="s">
        <v>211</v>
      </c>
      <c r="G226" s="57" t="s">
        <v>211</v>
      </c>
      <c r="H226" s="57" t="s">
        <v>150</v>
      </c>
      <c r="I226" s="57" t="s">
        <v>418</v>
      </c>
      <c r="J226" s="77">
        <v>63</v>
      </c>
      <c r="K226" s="119" t="s">
        <v>1106</v>
      </c>
      <c r="L226" s="77">
        <v>5</v>
      </c>
      <c r="M226" s="77">
        <v>63</v>
      </c>
      <c r="N226" s="77">
        <v>90</v>
      </c>
      <c r="O226" s="63">
        <f t="shared" si="5"/>
        <v>-27</v>
      </c>
      <c r="P226" s="77"/>
      <c r="Q226" s="72" t="s">
        <v>966</v>
      </c>
      <c r="R226" s="78">
        <v>1624500000</v>
      </c>
      <c r="S226" s="71">
        <v>0.825</v>
      </c>
      <c r="T226" s="77">
        <v>1</v>
      </c>
      <c r="U226" s="77"/>
      <c r="V226" s="77">
        <v>806</v>
      </c>
      <c r="W226" s="72"/>
    </row>
    <row r="227" spans="1:23" s="89" customFormat="1" ht="12">
      <c r="A227" s="48">
        <v>225</v>
      </c>
      <c r="B227" s="327" t="s">
        <v>912</v>
      </c>
      <c r="C227" s="49" t="s">
        <v>612</v>
      </c>
      <c r="D227" s="50" t="s">
        <v>775</v>
      </c>
      <c r="E227" s="51">
        <v>2</v>
      </c>
      <c r="F227" s="51" t="s">
        <v>419</v>
      </c>
      <c r="G227" s="51" t="s">
        <v>420</v>
      </c>
      <c r="H227" s="51" t="s">
        <v>421</v>
      </c>
      <c r="I227" s="51" t="s">
        <v>422</v>
      </c>
      <c r="J227" s="80">
        <v>17</v>
      </c>
      <c r="K227" s="119"/>
      <c r="L227" s="80">
        <v>2</v>
      </c>
      <c r="M227" s="80">
        <v>36</v>
      </c>
      <c r="N227" s="80">
        <v>72</v>
      </c>
      <c r="O227" s="63">
        <f t="shared" si="5"/>
        <v>-36</v>
      </c>
      <c r="P227" s="80" t="s">
        <v>601</v>
      </c>
      <c r="Q227" s="88" t="s">
        <v>602</v>
      </c>
      <c r="R227" s="172">
        <v>106000000</v>
      </c>
      <c r="S227" s="71">
        <v>0.44</v>
      </c>
      <c r="T227" s="80">
        <v>1</v>
      </c>
      <c r="U227" s="80" t="s">
        <v>600</v>
      </c>
      <c r="V227" s="80">
        <v>387</v>
      </c>
      <c r="W227" s="88"/>
    </row>
    <row r="228" spans="1:23" s="89" customFormat="1" ht="12">
      <c r="A228" s="48">
        <v>226</v>
      </c>
      <c r="B228" s="327" t="s">
        <v>912</v>
      </c>
      <c r="C228" s="49" t="s">
        <v>612</v>
      </c>
      <c r="D228" s="50" t="s">
        <v>679</v>
      </c>
      <c r="E228" s="51">
        <v>3</v>
      </c>
      <c r="F228" s="51" t="s">
        <v>148</v>
      </c>
      <c r="G228" s="51" t="s">
        <v>73</v>
      </c>
      <c r="H228" s="51" t="s">
        <v>94</v>
      </c>
      <c r="I228" s="51" t="s">
        <v>423</v>
      </c>
      <c r="J228" s="80">
        <v>7</v>
      </c>
      <c r="K228" s="119"/>
      <c r="L228" s="80"/>
      <c r="M228" s="80"/>
      <c r="N228" s="80"/>
      <c r="O228" s="63"/>
      <c r="P228" s="80"/>
      <c r="Q228" s="88" t="s">
        <v>602</v>
      </c>
      <c r="R228" s="172">
        <v>1680000</v>
      </c>
      <c r="S228" s="71">
        <v>0.007</v>
      </c>
      <c r="T228" s="80">
        <v>1</v>
      </c>
      <c r="U228" s="80"/>
      <c r="V228" s="80">
        <v>184</v>
      </c>
      <c r="W228" s="88"/>
    </row>
    <row r="229" spans="1:23" s="145" customFormat="1" ht="12">
      <c r="A229" s="54">
        <v>227</v>
      </c>
      <c r="B229" s="326" t="s">
        <v>914</v>
      </c>
      <c r="C229" s="55" t="s">
        <v>613</v>
      </c>
      <c r="D229" s="56" t="s">
        <v>775</v>
      </c>
      <c r="E229" s="57">
        <v>1</v>
      </c>
      <c r="F229" s="57" t="s">
        <v>113</v>
      </c>
      <c r="G229" s="57" t="s">
        <v>113</v>
      </c>
      <c r="H229" s="57" t="s">
        <v>94</v>
      </c>
      <c r="I229" s="57" t="s">
        <v>424</v>
      </c>
      <c r="J229" s="59">
        <v>24</v>
      </c>
      <c r="K229" s="301" t="s">
        <v>1107</v>
      </c>
      <c r="L229" s="59">
        <v>4</v>
      </c>
      <c r="M229" s="59">
        <v>35</v>
      </c>
      <c r="N229" s="59">
        <v>51.2</v>
      </c>
      <c r="O229" s="51">
        <f t="shared" si="5"/>
        <v>-16.200000000000003</v>
      </c>
      <c r="P229" s="59" t="s">
        <v>1040</v>
      </c>
      <c r="Q229" s="58" t="s">
        <v>1041</v>
      </c>
      <c r="R229" s="87">
        <v>15923000</v>
      </c>
      <c r="S229" s="61"/>
      <c r="T229" s="59">
        <v>1</v>
      </c>
      <c r="U229" s="168" t="s">
        <v>1034</v>
      </c>
      <c r="V229" s="143">
        <v>52</v>
      </c>
      <c r="W229" s="144" t="s">
        <v>1010</v>
      </c>
    </row>
    <row r="230" spans="1:23" s="53" customFormat="1" ht="12">
      <c r="A230" s="54">
        <v>228</v>
      </c>
      <c r="B230" s="326" t="s">
        <v>913</v>
      </c>
      <c r="C230" s="55" t="s">
        <v>614</v>
      </c>
      <c r="D230" s="56" t="s">
        <v>908</v>
      </c>
      <c r="E230" s="57">
        <v>2</v>
      </c>
      <c r="F230" s="57" t="s">
        <v>425</v>
      </c>
      <c r="G230" s="57" t="s">
        <v>425</v>
      </c>
      <c r="H230" s="57" t="s">
        <v>181</v>
      </c>
      <c r="I230" s="57" t="s">
        <v>235</v>
      </c>
      <c r="J230" s="59"/>
      <c r="K230" s="119"/>
      <c r="L230" s="59"/>
      <c r="M230" s="59"/>
      <c r="N230" s="59"/>
      <c r="O230" s="51"/>
      <c r="P230" s="59"/>
      <c r="Q230" s="58"/>
      <c r="R230" s="87"/>
      <c r="S230" s="75"/>
      <c r="T230" s="59"/>
      <c r="U230" s="59"/>
      <c r="V230" s="59"/>
      <c r="W230" s="58"/>
    </row>
    <row r="231" spans="1:23" s="53" customFormat="1" ht="12">
      <c r="A231" s="54">
        <v>229</v>
      </c>
      <c r="B231" s="326" t="s">
        <v>913</v>
      </c>
      <c r="C231" s="55" t="s">
        <v>614</v>
      </c>
      <c r="D231" s="56" t="s">
        <v>777</v>
      </c>
      <c r="E231" s="57">
        <v>3</v>
      </c>
      <c r="F231" s="57" t="s">
        <v>79</v>
      </c>
      <c r="G231" s="57" t="s">
        <v>79</v>
      </c>
      <c r="H231" s="57" t="s">
        <v>104</v>
      </c>
      <c r="I231" s="57" t="s">
        <v>124</v>
      </c>
      <c r="J231" s="59"/>
      <c r="K231" s="119"/>
      <c r="L231" s="59"/>
      <c r="M231" s="59"/>
      <c r="N231" s="59"/>
      <c r="O231" s="51"/>
      <c r="P231" s="59"/>
      <c r="Q231" s="58"/>
      <c r="R231" s="87"/>
      <c r="S231" s="75"/>
      <c r="T231" s="59"/>
      <c r="U231" s="59"/>
      <c r="V231" s="59"/>
      <c r="W231" s="58"/>
    </row>
    <row r="232" spans="1:23" s="53" customFormat="1" ht="12">
      <c r="A232" s="54">
        <v>230</v>
      </c>
      <c r="B232" s="326" t="s">
        <v>911</v>
      </c>
      <c r="C232" s="55" t="s">
        <v>615</v>
      </c>
      <c r="D232" s="56" t="s">
        <v>853</v>
      </c>
      <c r="E232" s="57">
        <v>1</v>
      </c>
      <c r="F232" s="57" t="s">
        <v>426</v>
      </c>
      <c r="G232" s="57" t="s">
        <v>426</v>
      </c>
      <c r="H232" s="57" t="s">
        <v>427</v>
      </c>
      <c r="I232" s="57" t="s">
        <v>428</v>
      </c>
      <c r="J232" s="59">
        <v>16</v>
      </c>
      <c r="K232" s="119" t="s">
        <v>1108</v>
      </c>
      <c r="L232" s="59">
        <v>1</v>
      </c>
      <c r="M232" s="59">
        <v>145</v>
      </c>
      <c r="N232" s="59">
        <v>133</v>
      </c>
      <c r="O232" s="51">
        <f t="shared" si="5"/>
        <v>12</v>
      </c>
      <c r="P232" s="59"/>
      <c r="Q232" s="58" t="s">
        <v>720</v>
      </c>
      <c r="R232" s="87">
        <v>1514756000</v>
      </c>
      <c r="S232" s="75">
        <v>0.2</v>
      </c>
      <c r="T232" s="59">
        <v>1</v>
      </c>
      <c r="U232" s="82" t="s">
        <v>798</v>
      </c>
      <c r="V232" s="59">
        <v>654</v>
      </c>
      <c r="W232" s="58"/>
    </row>
    <row r="233" spans="1:23" s="53" customFormat="1" ht="12">
      <c r="A233" s="54">
        <v>231</v>
      </c>
      <c r="B233" s="326" t="s">
        <v>911</v>
      </c>
      <c r="C233" s="55" t="s">
        <v>616</v>
      </c>
      <c r="D233" s="56" t="s">
        <v>904</v>
      </c>
      <c r="E233" s="57">
        <v>2</v>
      </c>
      <c r="F233" s="57" t="s">
        <v>223</v>
      </c>
      <c r="G233" s="57" t="s">
        <v>223</v>
      </c>
      <c r="H233" s="57" t="s">
        <v>142</v>
      </c>
      <c r="I233" s="57" t="s">
        <v>429</v>
      </c>
      <c r="J233" s="59">
        <v>16</v>
      </c>
      <c r="K233" s="119"/>
      <c r="L233" s="59">
        <v>5</v>
      </c>
      <c r="M233" s="59">
        <v>52</v>
      </c>
      <c r="N233" s="59">
        <v>53</v>
      </c>
      <c r="O233" s="51">
        <f t="shared" si="5"/>
        <v>-1</v>
      </c>
      <c r="P233" s="59"/>
      <c r="Q233" s="58" t="s">
        <v>624</v>
      </c>
      <c r="R233" s="87">
        <v>111000000</v>
      </c>
      <c r="S233" s="75">
        <v>0.17</v>
      </c>
      <c r="T233" s="59">
        <v>1</v>
      </c>
      <c r="U233" s="59" t="s">
        <v>886</v>
      </c>
      <c r="V233" s="59">
        <v>203</v>
      </c>
      <c r="W233" s="58" t="s">
        <v>888</v>
      </c>
    </row>
    <row r="234" spans="1:23" s="53" customFormat="1" ht="12">
      <c r="A234" s="54">
        <v>232</v>
      </c>
      <c r="B234" s="326" t="s">
        <v>911</v>
      </c>
      <c r="C234" s="55" t="s">
        <v>616</v>
      </c>
      <c r="D234" s="56" t="s">
        <v>679</v>
      </c>
      <c r="E234" s="57">
        <v>3</v>
      </c>
      <c r="F234" s="57" t="s">
        <v>311</v>
      </c>
      <c r="G234" s="57" t="s">
        <v>311</v>
      </c>
      <c r="H234" s="57" t="s">
        <v>136</v>
      </c>
      <c r="I234" s="57" t="s">
        <v>430</v>
      </c>
      <c r="J234" s="59">
        <v>16</v>
      </c>
      <c r="K234" s="119"/>
      <c r="L234" s="59">
        <v>5</v>
      </c>
      <c r="M234" s="59">
        <v>52</v>
      </c>
      <c r="N234" s="59">
        <v>52</v>
      </c>
      <c r="O234" s="51">
        <f t="shared" si="5"/>
        <v>0</v>
      </c>
      <c r="P234" s="59"/>
      <c r="Q234" s="58"/>
      <c r="R234" s="87"/>
      <c r="S234" s="75"/>
      <c r="T234" s="59">
        <v>1</v>
      </c>
      <c r="U234" s="59" t="s">
        <v>887</v>
      </c>
      <c r="V234" s="59"/>
      <c r="W234" s="58" t="s">
        <v>889</v>
      </c>
    </row>
    <row r="235" spans="1:23" s="53" customFormat="1" ht="12">
      <c r="A235" s="54">
        <v>233</v>
      </c>
      <c r="B235" s="326" t="s">
        <v>912</v>
      </c>
      <c r="C235" s="55" t="s">
        <v>539</v>
      </c>
      <c r="D235" s="56" t="s">
        <v>1003</v>
      </c>
      <c r="E235" s="57">
        <v>1</v>
      </c>
      <c r="F235" s="57" t="s">
        <v>342</v>
      </c>
      <c r="G235" s="57" t="s">
        <v>342</v>
      </c>
      <c r="H235" s="57" t="s">
        <v>431</v>
      </c>
      <c r="I235" s="57" t="s">
        <v>432</v>
      </c>
      <c r="J235" s="59"/>
      <c r="K235" s="119"/>
      <c r="L235" s="59"/>
      <c r="M235" s="59"/>
      <c r="N235" s="59"/>
      <c r="O235" s="51"/>
      <c r="P235" s="59"/>
      <c r="Q235" s="58"/>
      <c r="R235" s="87"/>
      <c r="S235" s="75"/>
      <c r="T235" s="59"/>
      <c r="U235" s="59"/>
      <c r="V235" s="59"/>
      <c r="W235" s="58"/>
    </row>
    <row r="236" spans="1:23" s="73" customFormat="1" ht="12">
      <c r="A236" s="54">
        <v>234</v>
      </c>
      <c r="B236" s="326" t="s">
        <v>911</v>
      </c>
      <c r="C236" s="55" t="s">
        <v>540</v>
      </c>
      <c r="D236" s="56" t="s">
        <v>767</v>
      </c>
      <c r="E236" s="57">
        <v>2</v>
      </c>
      <c r="F236" s="57" t="s">
        <v>166</v>
      </c>
      <c r="G236" s="57" t="s">
        <v>166</v>
      </c>
      <c r="H236" s="57" t="s">
        <v>104</v>
      </c>
      <c r="I236" s="57" t="s">
        <v>138</v>
      </c>
      <c r="J236" s="77">
        <v>9</v>
      </c>
      <c r="K236" s="119"/>
      <c r="L236" s="77">
        <v>1</v>
      </c>
      <c r="M236" s="127">
        <v>39</v>
      </c>
      <c r="N236" s="127">
        <v>39</v>
      </c>
      <c r="O236" s="63">
        <f t="shared" si="5"/>
        <v>0</v>
      </c>
      <c r="P236" s="77" t="s">
        <v>1027</v>
      </c>
      <c r="Q236" s="72" t="s">
        <v>731</v>
      </c>
      <c r="R236" s="78">
        <v>11514470</v>
      </c>
      <c r="S236" s="71">
        <v>0.14</v>
      </c>
      <c r="T236" s="77">
        <v>1</v>
      </c>
      <c r="U236" s="77" t="s">
        <v>1026</v>
      </c>
      <c r="V236" s="77">
        <v>183</v>
      </c>
      <c r="W236" s="72"/>
    </row>
    <row r="237" spans="1:23" s="53" customFormat="1" ht="12">
      <c r="A237" s="54">
        <v>235</v>
      </c>
      <c r="B237" s="326" t="s">
        <v>911</v>
      </c>
      <c r="C237" s="55" t="s">
        <v>540</v>
      </c>
      <c r="D237" s="56" t="s">
        <v>775</v>
      </c>
      <c r="E237" s="57">
        <v>3</v>
      </c>
      <c r="F237" s="57" t="s">
        <v>178</v>
      </c>
      <c r="G237" s="57" t="s">
        <v>178</v>
      </c>
      <c r="H237" s="57" t="s">
        <v>94</v>
      </c>
      <c r="I237" s="57" t="s">
        <v>433</v>
      </c>
      <c r="J237" s="59"/>
      <c r="K237" s="119"/>
      <c r="L237" s="59"/>
      <c r="M237" s="59"/>
      <c r="N237" s="59"/>
      <c r="O237" s="51"/>
      <c r="P237" s="59"/>
      <c r="Q237" s="58"/>
      <c r="R237" s="87"/>
      <c r="S237" s="75"/>
      <c r="T237" s="59"/>
      <c r="U237" s="59" t="s">
        <v>887</v>
      </c>
      <c r="V237" s="59"/>
      <c r="W237" s="58"/>
    </row>
    <row r="238" spans="1:23" s="53" customFormat="1" ht="12">
      <c r="A238" s="54">
        <v>236</v>
      </c>
      <c r="B238" s="326" t="s">
        <v>840</v>
      </c>
      <c r="C238" s="55" t="s">
        <v>541</v>
      </c>
      <c r="D238" s="56" t="s">
        <v>767</v>
      </c>
      <c r="E238" s="57">
        <v>2</v>
      </c>
      <c r="F238" s="57" t="s">
        <v>227</v>
      </c>
      <c r="G238" s="57" t="s">
        <v>227</v>
      </c>
      <c r="H238" s="57" t="s">
        <v>434</v>
      </c>
      <c r="I238" s="57" t="s">
        <v>435</v>
      </c>
      <c r="J238" s="59">
        <v>35</v>
      </c>
      <c r="K238" s="119"/>
      <c r="L238" s="59">
        <v>2</v>
      </c>
      <c r="M238" s="59">
        <v>66</v>
      </c>
      <c r="N238" s="59">
        <v>68</v>
      </c>
      <c r="O238" s="51">
        <f t="shared" si="5"/>
        <v>-2</v>
      </c>
      <c r="P238" s="59"/>
      <c r="Q238" s="58" t="s">
        <v>41</v>
      </c>
      <c r="R238" s="87">
        <v>7924927800</v>
      </c>
      <c r="S238" s="75">
        <v>0.38</v>
      </c>
      <c r="T238" s="59">
        <v>1</v>
      </c>
      <c r="U238" s="59"/>
      <c r="V238" s="59">
        <v>1748</v>
      </c>
      <c r="W238" s="58" t="s">
        <v>42</v>
      </c>
    </row>
    <row r="239" spans="1:23" s="53" customFormat="1" ht="12">
      <c r="A239" s="54">
        <v>237</v>
      </c>
      <c r="B239" s="326" t="s">
        <v>840</v>
      </c>
      <c r="C239" s="55" t="s">
        <v>541</v>
      </c>
      <c r="D239" s="56" t="s">
        <v>777</v>
      </c>
      <c r="E239" s="57">
        <v>3</v>
      </c>
      <c r="F239" s="57" t="s">
        <v>106</v>
      </c>
      <c r="G239" s="57" t="s">
        <v>436</v>
      </c>
      <c r="H239" s="57" t="s">
        <v>76</v>
      </c>
      <c r="I239" s="57" t="s">
        <v>437</v>
      </c>
      <c r="J239" s="83">
        <v>22</v>
      </c>
      <c r="K239" s="119"/>
      <c r="L239" s="59">
        <v>2</v>
      </c>
      <c r="M239" s="59">
        <v>21</v>
      </c>
      <c r="N239" s="59">
        <v>20</v>
      </c>
      <c r="O239" s="51">
        <f t="shared" si="5"/>
        <v>1</v>
      </c>
      <c r="P239" s="59"/>
      <c r="Q239" s="58" t="s">
        <v>41</v>
      </c>
      <c r="R239" s="60">
        <v>1284872300</v>
      </c>
      <c r="S239" s="75">
        <v>0.062</v>
      </c>
      <c r="T239" s="59">
        <v>1</v>
      </c>
      <c r="U239" s="59"/>
      <c r="V239" s="59">
        <v>1075</v>
      </c>
      <c r="W239" s="58"/>
    </row>
    <row r="240" spans="1:23" s="62" customFormat="1" ht="12">
      <c r="A240" s="48">
        <v>238</v>
      </c>
      <c r="B240" s="327" t="s">
        <v>911</v>
      </c>
      <c r="C240" s="49" t="s">
        <v>952</v>
      </c>
      <c r="D240" s="50" t="s">
        <v>701</v>
      </c>
      <c r="E240" s="51">
        <v>1</v>
      </c>
      <c r="F240" s="51" t="s">
        <v>183</v>
      </c>
      <c r="G240" s="51" t="s">
        <v>183</v>
      </c>
      <c r="H240" s="51" t="s">
        <v>196</v>
      </c>
      <c r="I240" s="51" t="s">
        <v>438</v>
      </c>
      <c r="J240" s="83">
        <v>21</v>
      </c>
      <c r="K240" s="301"/>
      <c r="L240" s="83">
        <v>4</v>
      </c>
      <c r="M240" s="83">
        <v>142</v>
      </c>
      <c r="N240" s="83">
        <v>130</v>
      </c>
      <c r="O240" s="51">
        <f t="shared" si="5"/>
        <v>12</v>
      </c>
      <c r="P240" s="83" t="s">
        <v>658</v>
      </c>
      <c r="Q240" s="185" t="s">
        <v>1118</v>
      </c>
      <c r="R240" s="169">
        <v>657515000</v>
      </c>
      <c r="S240" s="75">
        <v>0.391</v>
      </c>
      <c r="T240" s="83">
        <v>1</v>
      </c>
      <c r="U240" s="83"/>
      <c r="V240" s="83">
        <v>274</v>
      </c>
      <c r="W240" s="52"/>
    </row>
    <row r="241" spans="1:23" s="53" customFormat="1" ht="12">
      <c r="A241" s="54">
        <v>239</v>
      </c>
      <c r="B241" s="326" t="s">
        <v>840</v>
      </c>
      <c r="C241" s="55" t="s">
        <v>834</v>
      </c>
      <c r="D241" s="56" t="s">
        <v>669</v>
      </c>
      <c r="E241" s="57">
        <v>1</v>
      </c>
      <c r="F241" s="57" t="s">
        <v>234</v>
      </c>
      <c r="G241" s="57" t="s">
        <v>234</v>
      </c>
      <c r="H241" s="57" t="s">
        <v>90</v>
      </c>
      <c r="I241" s="57" t="s">
        <v>439</v>
      </c>
      <c r="J241" s="59">
        <v>9</v>
      </c>
      <c r="K241" s="119"/>
      <c r="L241" s="59">
        <v>4</v>
      </c>
      <c r="M241" s="59">
        <v>93</v>
      </c>
      <c r="N241" s="59">
        <v>95.4</v>
      </c>
      <c r="O241" s="51">
        <f t="shared" si="5"/>
        <v>-2.4000000000000057</v>
      </c>
      <c r="P241" s="59" t="s">
        <v>1043</v>
      </c>
      <c r="Q241" s="58" t="s">
        <v>1014</v>
      </c>
      <c r="R241" s="60"/>
      <c r="S241" s="75">
        <v>0.95</v>
      </c>
      <c r="T241" s="59">
        <v>1</v>
      </c>
      <c r="U241" s="59"/>
      <c r="V241" s="59">
        <v>91</v>
      </c>
      <c r="W241" s="58"/>
    </row>
    <row r="242" spans="1:23" s="126" customFormat="1" ht="12">
      <c r="A242" s="54">
        <v>240</v>
      </c>
      <c r="B242" s="326" t="s">
        <v>913</v>
      </c>
      <c r="C242" s="55" t="s">
        <v>835</v>
      </c>
      <c r="D242" s="56" t="s">
        <v>775</v>
      </c>
      <c r="E242" s="57">
        <v>1</v>
      </c>
      <c r="F242" s="57" t="s">
        <v>171</v>
      </c>
      <c r="G242" s="57" t="s">
        <v>171</v>
      </c>
      <c r="H242" s="57" t="s">
        <v>181</v>
      </c>
      <c r="I242" s="57" t="s">
        <v>440</v>
      </c>
      <c r="J242" s="119">
        <v>7</v>
      </c>
      <c r="K242" s="119"/>
      <c r="L242" s="119">
        <v>2</v>
      </c>
      <c r="M242" s="119">
        <v>27</v>
      </c>
      <c r="N242" s="119">
        <v>30</v>
      </c>
      <c r="O242" s="120">
        <f t="shared" si="5"/>
        <v>-3</v>
      </c>
      <c r="P242" s="119"/>
      <c r="Q242" s="125" t="s">
        <v>52</v>
      </c>
      <c r="R242" s="170">
        <v>2594940000</v>
      </c>
      <c r="S242" s="124">
        <v>0.47</v>
      </c>
      <c r="T242" s="119">
        <v>1</v>
      </c>
      <c r="U242" s="119" t="s">
        <v>799</v>
      </c>
      <c r="V242" s="119">
        <v>97</v>
      </c>
      <c r="W242" s="125"/>
    </row>
    <row r="243" spans="1:23" s="73" customFormat="1" ht="12">
      <c r="A243" s="54">
        <v>241</v>
      </c>
      <c r="B243" s="326" t="s">
        <v>915</v>
      </c>
      <c r="C243" s="55" t="s">
        <v>836</v>
      </c>
      <c r="D243" s="56" t="s">
        <v>751</v>
      </c>
      <c r="E243" s="57">
        <v>1</v>
      </c>
      <c r="F243" s="57" t="s">
        <v>73</v>
      </c>
      <c r="G243" s="57" t="s">
        <v>73</v>
      </c>
      <c r="H243" s="57" t="s">
        <v>203</v>
      </c>
      <c r="I243" s="57" t="s">
        <v>441</v>
      </c>
      <c r="J243" s="77">
        <v>7</v>
      </c>
      <c r="K243" s="119"/>
      <c r="L243" s="77">
        <v>1</v>
      </c>
      <c r="M243" s="77">
        <v>160</v>
      </c>
      <c r="N243" s="77">
        <v>66</v>
      </c>
      <c r="O243" s="63">
        <f t="shared" si="5"/>
        <v>94</v>
      </c>
      <c r="P243" s="77" t="s">
        <v>1018</v>
      </c>
      <c r="Q243" s="72" t="s">
        <v>1019</v>
      </c>
      <c r="R243" s="70">
        <v>3709600</v>
      </c>
      <c r="S243" s="71">
        <v>1.08</v>
      </c>
      <c r="T243" s="77">
        <v>1</v>
      </c>
      <c r="U243" s="77"/>
      <c r="V243" s="77">
        <v>40</v>
      </c>
      <c r="W243" s="72"/>
    </row>
    <row r="244" spans="1:23" s="53" customFormat="1" ht="12">
      <c r="A244" s="54">
        <v>242</v>
      </c>
      <c r="B244" s="326" t="s">
        <v>914</v>
      </c>
      <c r="C244" s="55" t="s">
        <v>837</v>
      </c>
      <c r="D244" s="56" t="s">
        <v>767</v>
      </c>
      <c r="E244" s="57">
        <v>2</v>
      </c>
      <c r="F244" s="57" t="s">
        <v>163</v>
      </c>
      <c r="G244" s="57" t="s">
        <v>163</v>
      </c>
      <c r="H244" s="57" t="s">
        <v>104</v>
      </c>
      <c r="I244" s="57" t="s">
        <v>442</v>
      </c>
      <c r="J244" s="59">
        <v>5</v>
      </c>
      <c r="K244" s="119"/>
      <c r="L244" s="59">
        <v>5</v>
      </c>
      <c r="M244" s="59">
        <v>72</v>
      </c>
      <c r="N244" s="59">
        <v>78</v>
      </c>
      <c r="O244" s="51">
        <f t="shared" si="5"/>
        <v>-6</v>
      </c>
      <c r="P244" s="59" t="s">
        <v>9</v>
      </c>
      <c r="Q244" s="58" t="s">
        <v>542</v>
      </c>
      <c r="R244" s="87">
        <v>114153318</v>
      </c>
      <c r="S244" s="75">
        <v>0.28</v>
      </c>
      <c r="T244" s="59">
        <v>1</v>
      </c>
      <c r="U244" s="59"/>
      <c r="V244" s="59">
        <v>236</v>
      </c>
      <c r="W244" s="58"/>
    </row>
    <row r="245" spans="1:23" s="73" customFormat="1" ht="12">
      <c r="A245" s="54">
        <v>243</v>
      </c>
      <c r="B245" s="326" t="s">
        <v>914</v>
      </c>
      <c r="C245" s="55" t="s">
        <v>837</v>
      </c>
      <c r="D245" s="56" t="s">
        <v>777</v>
      </c>
      <c r="E245" s="57">
        <v>3</v>
      </c>
      <c r="F245" s="57" t="s">
        <v>431</v>
      </c>
      <c r="G245" s="57" t="s">
        <v>431</v>
      </c>
      <c r="H245" s="57" t="s">
        <v>291</v>
      </c>
      <c r="I245" s="57" t="s">
        <v>443</v>
      </c>
      <c r="J245" s="77">
        <v>9</v>
      </c>
      <c r="K245" s="119"/>
      <c r="L245" s="77">
        <v>1</v>
      </c>
      <c r="M245" s="77">
        <v>37</v>
      </c>
      <c r="N245" s="77">
        <v>38</v>
      </c>
      <c r="O245" s="63">
        <f t="shared" si="5"/>
        <v>-1</v>
      </c>
      <c r="P245" s="77"/>
      <c r="Q245" s="72" t="s">
        <v>542</v>
      </c>
      <c r="R245" s="70">
        <v>115306518</v>
      </c>
      <c r="S245" s="71">
        <v>0.22</v>
      </c>
      <c r="T245" s="77">
        <v>1</v>
      </c>
      <c r="U245" s="77"/>
      <c r="V245" s="77">
        <v>186</v>
      </c>
      <c r="W245" s="72" t="s">
        <v>21</v>
      </c>
    </row>
    <row r="246" spans="1:23" s="62" customFormat="1" ht="12">
      <c r="A246" s="48">
        <v>244</v>
      </c>
      <c r="B246" s="327" t="s">
        <v>912</v>
      </c>
      <c r="C246" s="49" t="s">
        <v>507</v>
      </c>
      <c r="D246" s="50" t="s">
        <v>476</v>
      </c>
      <c r="E246" s="51">
        <v>1</v>
      </c>
      <c r="F246" s="51">
        <v>218</v>
      </c>
      <c r="G246" s="51">
        <v>0</v>
      </c>
      <c r="H246" s="51">
        <v>0</v>
      </c>
      <c r="I246" s="51">
        <v>0</v>
      </c>
      <c r="J246" s="83"/>
      <c r="K246" s="119"/>
      <c r="L246" s="83"/>
      <c r="M246" s="83"/>
      <c r="N246" s="83"/>
      <c r="O246" s="51"/>
      <c r="P246" s="83"/>
      <c r="Q246" s="52"/>
      <c r="R246" s="60"/>
      <c r="S246" s="75"/>
      <c r="T246" s="83"/>
      <c r="U246" s="83"/>
      <c r="V246" s="83"/>
      <c r="W246" s="52"/>
    </row>
    <row r="247" spans="1:23" s="53" customFormat="1" ht="12">
      <c r="A247" s="54">
        <v>245</v>
      </c>
      <c r="B247" s="326" t="s">
        <v>911</v>
      </c>
      <c r="C247" s="55" t="s">
        <v>508</v>
      </c>
      <c r="D247" s="56" t="s">
        <v>949</v>
      </c>
      <c r="E247" s="57">
        <v>1</v>
      </c>
      <c r="F247" s="57" t="s">
        <v>405</v>
      </c>
      <c r="G247" s="57" t="s">
        <v>405</v>
      </c>
      <c r="H247" s="57" t="s">
        <v>349</v>
      </c>
      <c r="I247" s="57" t="s">
        <v>444</v>
      </c>
      <c r="J247" s="59">
        <v>17</v>
      </c>
      <c r="K247" s="119"/>
      <c r="L247" s="59">
        <v>5</v>
      </c>
      <c r="M247" s="59">
        <v>128</v>
      </c>
      <c r="N247" s="59">
        <v>134</v>
      </c>
      <c r="O247" s="51">
        <f t="shared" si="5"/>
        <v>-6</v>
      </c>
      <c r="P247" s="59"/>
      <c r="Q247" s="58" t="s">
        <v>566</v>
      </c>
      <c r="R247" s="60">
        <v>512935000</v>
      </c>
      <c r="S247" s="75">
        <v>0.16</v>
      </c>
      <c r="T247" s="59">
        <v>1</v>
      </c>
      <c r="U247" s="59"/>
      <c r="V247" s="59">
        <v>2696</v>
      </c>
      <c r="W247" s="58"/>
    </row>
    <row r="248" spans="1:23" s="53" customFormat="1" ht="12">
      <c r="A248" s="54">
        <v>246</v>
      </c>
      <c r="B248" s="326" t="s">
        <v>911</v>
      </c>
      <c r="C248" s="55" t="s">
        <v>28</v>
      </c>
      <c r="D248" s="56" t="s">
        <v>770</v>
      </c>
      <c r="E248" s="57">
        <v>1</v>
      </c>
      <c r="F248" s="57" t="s">
        <v>118</v>
      </c>
      <c r="G248" s="57" t="s">
        <v>118</v>
      </c>
      <c r="H248" s="57" t="s">
        <v>137</v>
      </c>
      <c r="I248" s="57" t="s">
        <v>445</v>
      </c>
      <c r="J248" s="59"/>
      <c r="K248" s="119"/>
      <c r="L248" s="59"/>
      <c r="M248" s="59"/>
      <c r="N248" s="59"/>
      <c r="O248" s="51"/>
      <c r="P248" s="59"/>
      <c r="Q248" s="58"/>
      <c r="R248" s="60"/>
      <c r="S248" s="75"/>
      <c r="T248" s="59"/>
      <c r="U248" s="59"/>
      <c r="V248" s="59"/>
      <c r="W248" s="58"/>
    </row>
    <row r="249" spans="1:23" s="53" customFormat="1" ht="12">
      <c r="A249" s="54">
        <v>247</v>
      </c>
      <c r="B249" s="326" t="s">
        <v>915</v>
      </c>
      <c r="C249" s="55" t="s">
        <v>29</v>
      </c>
      <c r="D249" s="56" t="s">
        <v>841</v>
      </c>
      <c r="E249" s="57">
        <v>1</v>
      </c>
      <c r="F249" s="57" t="s">
        <v>85</v>
      </c>
      <c r="G249" s="57" t="s">
        <v>85</v>
      </c>
      <c r="H249" s="57" t="s">
        <v>203</v>
      </c>
      <c r="I249" s="57">
        <v>6.67</v>
      </c>
      <c r="J249" s="59">
        <v>4</v>
      </c>
      <c r="K249" s="119"/>
      <c r="L249" s="59">
        <v>3</v>
      </c>
      <c r="M249" s="59">
        <v>20</v>
      </c>
      <c r="N249" s="59">
        <v>24</v>
      </c>
      <c r="O249" s="51">
        <f t="shared" si="5"/>
        <v>-4</v>
      </c>
      <c r="P249" s="59" t="s">
        <v>960</v>
      </c>
      <c r="Q249" s="58" t="s">
        <v>702</v>
      </c>
      <c r="R249" s="60">
        <v>441396</v>
      </c>
      <c r="S249" s="75">
        <v>1.37</v>
      </c>
      <c r="T249" s="59">
        <v>1</v>
      </c>
      <c r="U249" s="59" t="s">
        <v>961</v>
      </c>
      <c r="V249" s="59">
        <v>5</v>
      </c>
      <c r="W249" s="58"/>
    </row>
    <row r="250" spans="1:23" s="73" customFormat="1" ht="12">
      <c r="A250" s="54">
        <v>248</v>
      </c>
      <c r="B250" s="326" t="s">
        <v>913</v>
      </c>
      <c r="C250" s="55" t="s">
        <v>842</v>
      </c>
      <c r="D250" s="56" t="s">
        <v>853</v>
      </c>
      <c r="E250" s="57">
        <v>1</v>
      </c>
      <c r="F250" s="57" t="s">
        <v>446</v>
      </c>
      <c r="G250" s="57" t="s">
        <v>446</v>
      </c>
      <c r="H250" s="57" t="s">
        <v>103</v>
      </c>
      <c r="I250" s="57" t="s">
        <v>447</v>
      </c>
      <c r="J250" s="77">
        <v>25</v>
      </c>
      <c r="K250" s="119"/>
      <c r="L250" s="77">
        <v>1</v>
      </c>
      <c r="M250" s="77">
        <v>140</v>
      </c>
      <c r="N250" s="77">
        <v>135</v>
      </c>
      <c r="O250" s="63">
        <f t="shared" si="5"/>
        <v>5</v>
      </c>
      <c r="P250" s="77"/>
      <c r="Q250" s="72" t="s">
        <v>654</v>
      </c>
      <c r="R250" s="70">
        <v>162760000000</v>
      </c>
      <c r="S250" s="71">
        <v>1.81</v>
      </c>
      <c r="T250" s="77">
        <v>1</v>
      </c>
      <c r="U250" s="77"/>
      <c r="V250" s="77">
        <v>311</v>
      </c>
      <c r="W250" s="72"/>
    </row>
    <row r="251" spans="1:23" s="53" customFormat="1" ht="12">
      <c r="A251" s="54">
        <v>249</v>
      </c>
      <c r="B251" s="326" t="s">
        <v>911</v>
      </c>
      <c r="C251" s="55" t="s">
        <v>843</v>
      </c>
      <c r="D251" s="56" t="s">
        <v>853</v>
      </c>
      <c r="E251" s="57">
        <v>1</v>
      </c>
      <c r="F251" s="57" t="s">
        <v>390</v>
      </c>
      <c r="G251" s="57" t="s">
        <v>390</v>
      </c>
      <c r="H251" s="57" t="s">
        <v>161</v>
      </c>
      <c r="I251" s="57" t="s">
        <v>448</v>
      </c>
      <c r="J251" s="59">
        <v>27</v>
      </c>
      <c r="K251" s="125" t="s">
        <v>1109</v>
      </c>
      <c r="L251" s="59">
        <v>2</v>
      </c>
      <c r="M251" s="59">
        <v>97</v>
      </c>
      <c r="N251" s="59">
        <v>89</v>
      </c>
      <c r="O251" s="51">
        <f t="shared" si="5"/>
        <v>8</v>
      </c>
      <c r="P251" s="59"/>
      <c r="Q251" s="58" t="s">
        <v>981</v>
      </c>
      <c r="R251" s="60">
        <v>924359800</v>
      </c>
      <c r="S251" s="75">
        <v>0.274</v>
      </c>
      <c r="T251" s="59">
        <v>1</v>
      </c>
      <c r="U251" s="59" t="s">
        <v>982</v>
      </c>
      <c r="V251" s="59">
        <v>1127</v>
      </c>
      <c r="W251" s="58"/>
    </row>
    <row r="252" spans="1:23" s="73" customFormat="1" ht="14.25">
      <c r="A252" s="54">
        <v>250</v>
      </c>
      <c r="B252" s="326" t="s">
        <v>912</v>
      </c>
      <c r="C252" s="55" t="s">
        <v>844</v>
      </c>
      <c r="D252" s="56" t="s">
        <v>845</v>
      </c>
      <c r="E252" s="57">
        <v>1</v>
      </c>
      <c r="F252" s="57" t="s">
        <v>124</v>
      </c>
      <c r="G252" s="57" t="s">
        <v>119</v>
      </c>
      <c r="H252" s="57" t="s">
        <v>203</v>
      </c>
      <c r="I252" s="57" t="s">
        <v>94</v>
      </c>
      <c r="J252" s="77">
        <v>8</v>
      </c>
      <c r="K252" s="119"/>
      <c r="L252" s="77">
        <v>5</v>
      </c>
      <c r="M252" s="80">
        <v>14</v>
      </c>
      <c r="N252" s="80">
        <v>18.5</v>
      </c>
      <c r="O252" s="63">
        <f t="shared" si="5"/>
        <v>-4.5</v>
      </c>
      <c r="P252" s="77" t="s">
        <v>973</v>
      </c>
      <c r="Q252" s="72" t="s">
        <v>730</v>
      </c>
      <c r="R252" s="70">
        <v>126272000</v>
      </c>
      <c r="S252" s="71">
        <v>0.31</v>
      </c>
      <c r="T252" s="77">
        <v>1</v>
      </c>
      <c r="U252" s="77"/>
      <c r="V252" s="77">
        <v>97</v>
      </c>
      <c r="W252" s="72"/>
    </row>
    <row r="253" spans="1:23" s="53" customFormat="1" ht="24">
      <c r="A253" s="54">
        <v>251</v>
      </c>
      <c r="B253" s="326" t="s">
        <v>911</v>
      </c>
      <c r="C253" s="55" t="s">
        <v>859</v>
      </c>
      <c r="D253" s="56" t="s">
        <v>847</v>
      </c>
      <c r="E253" s="57">
        <v>2</v>
      </c>
      <c r="F253" s="57" t="s">
        <v>449</v>
      </c>
      <c r="G253" s="57" t="s">
        <v>449</v>
      </c>
      <c r="H253" s="57" t="s">
        <v>450</v>
      </c>
      <c r="I253" s="57" t="s">
        <v>209</v>
      </c>
      <c r="J253" s="59">
        <v>38</v>
      </c>
      <c r="K253" s="119" t="s">
        <v>1110</v>
      </c>
      <c r="L253" s="59">
        <v>1</v>
      </c>
      <c r="M253" s="59">
        <v>145</v>
      </c>
      <c r="N253" s="59">
        <v>140</v>
      </c>
      <c r="O253" s="51">
        <f t="shared" si="5"/>
        <v>5</v>
      </c>
      <c r="P253" s="160" t="s">
        <v>801</v>
      </c>
      <c r="Q253" s="58" t="s">
        <v>950</v>
      </c>
      <c r="R253" s="159">
        <v>219000000</v>
      </c>
      <c r="S253" s="75">
        <v>0.03</v>
      </c>
      <c r="T253" s="59">
        <v>2</v>
      </c>
      <c r="U253" s="171" t="s">
        <v>814</v>
      </c>
      <c r="V253" s="59">
        <v>1890</v>
      </c>
      <c r="W253" s="58" t="s">
        <v>581</v>
      </c>
    </row>
    <row r="254" spans="1:23" s="53" customFormat="1" ht="12">
      <c r="A254" s="54">
        <v>252</v>
      </c>
      <c r="B254" s="326" t="s">
        <v>911</v>
      </c>
      <c r="C254" s="55" t="s">
        <v>859</v>
      </c>
      <c r="D254" s="56" t="s">
        <v>860</v>
      </c>
      <c r="E254" s="57">
        <v>3</v>
      </c>
      <c r="F254" s="57" t="s">
        <v>451</v>
      </c>
      <c r="G254" s="57" t="s">
        <v>451</v>
      </c>
      <c r="H254" s="57" t="s">
        <v>331</v>
      </c>
      <c r="I254" s="57">
        <v>20.05</v>
      </c>
      <c r="J254" s="83">
        <v>26</v>
      </c>
      <c r="K254" s="119" t="s">
        <v>1111</v>
      </c>
      <c r="L254" s="59">
        <v>1</v>
      </c>
      <c r="M254" s="59">
        <v>136</v>
      </c>
      <c r="N254" s="59">
        <v>150</v>
      </c>
      <c r="O254" s="51">
        <f t="shared" si="5"/>
        <v>-14</v>
      </c>
      <c r="P254" s="59"/>
      <c r="Q254" s="52" t="s">
        <v>950</v>
      </c>
      <c r="R254" s="60">
        <v>128000000</v>
      </c>
      <c r="S254" s="75">
        <v>0.02</v>
      </c>
      <c r="T254" s="59">
        <v>1</v>
      </c>
      <c r="U254" s="59"/>
      <c r="V254" s="59">
        <v>477</v>
      </c>
      <c r="W254" s="58"/>
    </row>
    <row r="255" spans="1:23" s="53" customFormat="1" ht="12">
      <c r="A255" s="54">
        <v>253</v>
      </c>
      <c r="B255" s="326" t="s">
        <v>913</v>
      </c>
      <c r="C255" s="55" t="s">
        <v>863</v>
      </c>
      <c r="D255" s="56" t="s">
        <v>775</v>
      </c>
      <c r="E255" s="57">
        <v>1</v>
      </c>
      <c r="F255" s="57" t="s">
        <v>452</v>
      </c>
      <c r="G255" s="57" t="s">
        <v>413</v>
      </c>
      <c r="H255" s="57" t="s">
        <v>453</v>
      </c>
      <c r="I255" s="57" t="s">
        <v>161</v>
      </c>
      <c r="J255" s="59">
        <v>18</v>
      </c>
      <c r="K255" s="119"/>
      <c r="L255" s="59">
        <v>5</v>
      </c>
      <c r="M255" s="59">
        <v>80</v>
      </c>
      <c r="N255" s="59">
        <v>100</v>
      </c>
      <c r="O255" s="51">
        <f t="shared" si="5"/>
        <v>-20</v>
      </c>
      <c r="P255" s="59"/>
      <c r="Q255" s="52" t="s">
        <v>1117</v>
      </c>
      <c r="R255" s="60">
        <v>80798694000</v>
      </c>
      <c r="S255" s="75">
        <v>0.6</v>
      </c>
      <c r="T255" s="59">
        <v>1</v>
      </c>
      <c r="U255" s="59"/>
      <c r="V255" s="59">
        <v>320</v>
      </c>
      <c r="W255" s="58"/>
    </row>
    <row r="256" spans="1:23" s="53" customFormat="1" ht="12">
      <c r="A256" s="54">
        <v>254</v>
      </c>
      <c r="B256" s="326" t="s">
        <v>914</v>
      </c>
      <c r="C256" s="55" t="s">
        <v>864</v>
      </c>
      <c r="D256" s="56" t="s">
        <v>767</v>
      </c>
      <c r="E256" s="57">
        <v>2</v>
      </c>
      <c r="F256" s="57" t="s">
        <v>454</v>
      </c>
      <c r="G256" s="57" t="s">
        <v>455</v>
      </c>
      <c r="H256" s="57" t="s">
        <v>456</v>
      </c>
      <c r="I256" s="57" t="s">
        <v>457</v>
      </c>
      <c r="J256" s="59">
        <v>21</v>
      </c>
      <c r="K256" s="119" t="s">
        <v>1112</v>
      </c>
      <c r="L256" s="59">
        <v>1</v>
      </c>
      <c r="M256" s="59">
        <v>127</v>
      </c>
      <c r="N256" s="59">
        <v>132.1</v>
      </c>
      <c r="O256" s="51">
        <f t="shared" si="5"/>
        <v>-5.099999999999994</v>
      </c>
      <c r="P256" s="59"/>
      <c r="Q256" s="58" t="s">
        <v>1014</v>
      </c>
      <c r="R256" s="87">
        <v>5120000000</v>
      </c>
      <c r="S256" s="75">
        <v>0.2</v>
      </c>
      <c r="T256" s="59">
        <v>1</v>
      </c>
      <c r="U256" s="59" t="s">
        <v>582</v>
      </c>
      <c r="V256" s="59">
        <v>9808</v>
      </c>
      <c r="W256" s="58" t="s">
        <v>736</v>
      </c>
    </row>
    <row r="257" spans="1:23" s="73" customFormat="1" ht="12">
      <c r="A257" s="54">
        <v>255</v>
      </c>
      <c r="B257" s="326" t="s">
        <v>914</v>
      </c>
      <c r="C257" s="55" t="s">
        <v>864</v>
      </c>
      <c r="D257" s="56" t="s">
        <v>777</v>
      </c>
      <c r="E257" s="57">
        <v>3</v>
      </c>
      <c r="F257" s="57" t="s">
        <v>242</v>
      </c>
      <c r="G257" s="57" t="s">
        <v>242</v>
      </c>
      <c r="H257" s="57" t="s">
        <v>93</v>
      </c>
      <c r="I257" s="57" t="s">
        <v>458</v>
      </c>
      <c r="J257" s="77">
        <v>20</v>
      </c>
      <c r="K257" s="119" t="s">
        <v>1113</v>
      </c>
      <c r="L257" s="77">
        <v>1</v>
      </c>
      <c r="M257" s="77">
        <v>158</v>
      </c>
      <c r="N257" s="77">
        <v>162.1</v>
      </c>
      <c r="O257" s="63">
        <f t="shared" si="5"/>
        <v>-4.099999999999994</v>
      </c>
      <c r="P257" s="77"/>
      <c r="Q257" s="72" t="s">
        <v>1014</v>
      </c>
      <c r="R257" s="70"/>
      <c r="S257" s="71"/>
      <c r="T257" s="77">
        <v>1</v>
      </c>
      <c r="U257" s="77"/>
      <c r="V257" s="77">
        <v>6099</v>
      </c>
      <c r="W257" s="81" t="s">
        <v>881</v>
      </c>
    </row>
    <row r="258" spans="1:23" s="53" customFormat="1" ht="12">
      <c r="A258" s="54">
        <v>256</v>
      </c>
      <c r="B258" s="326" t="s">
        <v>914</v>
      </c>
      <c r="C258" s="55" t="s">
        <v>865</v>
      </c>
      <c r="D258" s="130" t="s">
        <v>767</v>
      </c>
      <c r="E258" s="57">
        <v>2</v>
      </c>
      <c r="F258" s="57" t="s">
        <v>97</v>
      </c>
      <c r="G258" s="57" t="s">
        <v>97</v>
      </c>
      <c r="H258" s="57" t="s">
        <v>85</v>
      </c>
      <c r="I258" s="57" t="s">
        <v>459</v>
      </c>
      <c r="J258" s="59">
        <v>16</v>
      </c>
      <c r="K258" s="119"/>
      <c r="L258" s="59">
        <v>1</v>
      </c>
      <c r="M258" s="59">
        <v>68</v>
      </c>
      <c r="N258" s="59">
        <v>70</v>
      </c>
      <c r="O258" s="51">
        <f t="shared" si="5"/>
        <v>-2</v>
      </c>
      <c r="P258" s="59"/>
      <c r="Q258" s="58" t="s">
        <v>677</v>
      </c>
      <c r="R258" s="87">
        <v>2360000000</v>
      </c>
      <c r="S258" s="75">
        <v>1.6</v>
      </c>
      <c r="T258" s="59">
        <v>1</v>
      </c>
      <c r="U258" s="59" t="s">
        <v>44</v>
      </c>
      <c r="V258" s="59">
        <v>316</v>
      </c>
      <c r="W258" s="58" t="s">
        <v>522</v>
      </c>
    </row>
    <row r="259" spans="1:23" s="53" customFormat="1" ht="12">
      <c r="A259" s="54">
        <v>257</v>
      </c>
      <c r="B259" s="326" t="s">
        <v>914</v>
      </c>
      <c r="C259" s="55" t="s">
        <v>865</v>
      </c>
      <c r="D259" s="56" t="s">
        <v>777</v>
      </c>
      <c r="E259" s="57">
        <v>3</v>
      </c>
      <c r="F259" s="57" t="s">
        <v>431</v>
      </c>
      <c r="G259" s="57" t="s">
        <v>431</v>
      </c>
      <c r="H259" s="57" t="s">
        <v>125</v>
      </c>
      <c r="I259" s="57" t="s">
        <v>165</v>
      </c>
      <c r="J259" s="59">
        <v>16</v>
      </c>
      <c r="K259" s="119"/>
      <c r="L259" s="59">
        <v>1</v>
      </c>
      <c r="M259" s="59">
        <v>54</v>
      </c>
      <c r="N259" s="59">
        <v>64</v>
      </c>
      <c r="O259" s="51">
        <f t="shared" si="5"/>
        <v>-10</v>
      </c>
      <c r="P259" s="59"/>
      <c r="Q259" s="58"/>
      <c r="R259" s="60"/>
      <c r="S259" s="75"/>
      <c r="T259" s="59">
        <v>1</v>
      </c>
      <c r="U259" s="59"/>
      <c r="V259" s="59">
        <v>330</v>
      </c>
      <c r="W259" s="58"/>
    </row>
    <row r="260" spans="1:23" s="53" customFormat="1" ht="12">
      <c r="A260" s="54">
        <v>258</v>
      </c>
      <c r="B260" s="326" t="s">
        <v>911</v>
      </c>
      <c r="C260" s="55" t="s">
        <v>866</v>
      </c>
      <c r="D260" s="56" t="s">
        <v>867</v>
      </c>
      <c r="E260" s="57">
        <v>2</v>
      </c>
      <c r="F260" s="57" t="s">
        <v>106</v>
      </c>
      <c r="G260" s="57" t="s">
        <v>106</v>
      </c>
      <c r="H260" s="57" t="s">
        <v>159</v>
      </c>
      <c r="I260" s="57" t="s">
        <v>209</v>
      </c>
      <c r="J260" s="59"/>
      <c r="K260" s="119"/>
      <c r="L260" s="59"/>
      <c r="M260" s="59"/>
      <c r="N260" s="59"/>
      <c r="O260" s="51"/>
      <c r="P260" s="59"/>
      <c r="Q260" s="58"/>
      <c r="R260" s="87"/>
      <c r="S260" s="75"/>
      <c r="T260" s="59"/>
      <c r="U260" s="59"/>
      <c r="V260" s="59"/>
      <c r="W260" s="58"/>
    </row>
    <row r="261" spans="1:23" s="53" customFormat="1" ht="12">
      <c r="A261" s="54">
        <v>259</v>
      </c>
      <c r="B261" s="326" t="s">
        <v>911</v>
      </c>
      <c r="C261" s="55" t="s">
        <v>866</v>
      </c>
      <c r="D261" s="56" t="s">
        <v>777</v>
      </c>
      <c r="E261" s="57">
        <v>3</v>
      </c>
      <c r="F261" s="57" t="s">
        <v>242</v>
      </c>
      <c r="G261" s="57" t="s">
        <v>242</v>
      </c>
      <c r="H261" s="57" t="s">
        <v>85</v>
      </c>
      <c r="I261" s="57" t="s">
        <v>85</v>
      </c>
      <c r="J261" s="59"/>
      <c r="K261" s="119"/>
      <c r="L261" s="59"/>
      <c r="M261" s="59"/>
      <c r="N261" s="59"/>
      <c r="O261" s="51"/>
      <c r="P261" s="59"/>
      <c r="Q261" s="58"/>
      <c r="R261" s="60"/>
      <c r="S261" s="75"/>
      <c r="T261" s="59"/>
      <c r="U261" s="59"/>
      <c r="V261" s="59"/>
      <c r="W261" s="58"/>
    </row>
    <row r="262" spans="1:23" s="53" customFormat="1" ht="12">
      <c r="A262" s="54">
        <v>260</v>
      </c>
      <c r="B262" s="326" t="s">
        <v>915</v>
      </c>
      <c r="C262" s="55" t="s">
        <v>868</v>
      </c>
      <c r="D262" s="56" t="s">
        <v>853</v>
      </c>
      <c r="E262" s="57">
        <v>1</v>
      </c>
      <c r="F262" s="57" t="s">
        <v>228</v>
      </c>
      <c r="G262" s="57" t="s">
        <v>228</v>
      </c>
      <c r="H262" s="57" t="s">
        <v>203</v>
      </c>
      <c r="I262" s="57" t="s">
        <v>460</v>
      </c>
      <c r="J262" s="59"/>
      <c r="K262" s="119"/>
      <c r="L262" s="59"/>
      <c r="M262" s="59"/>
      <c r="N262" s="59"/>
      <c r="O262" s="51"/>
      <c r="P262" s="59"/>
      <c r="Q262" s="58"/>
      <c r="R262" s="60"/>
      <c r="S262" s="75"/>
      <c r="T262" s="59"/>
      <c r="U262" s="59"/>
      <c r="V262" s="59"/>
      <c r="W262" s="58"/>
    </row>
    <row r="263" spans="1:23" s="53" customFormat="1" ht="12">
      <c r="A263" s="54">
        <v>261</v>
      </c>
      <c r="B263" s="326" t="s">
        <v>914</v>
      </c>
      <c r="C263" s="55" t="s">
        <v>869</v>
      </c>
      <c r="D263" s="56" t="s">
        <v>775</v>
      </c>
      <c r="E263" s="57">
        <v>1</v>
      </c>
      <c r="F263" s="57" t="s">
        <v>461</v>
      </c>
      <c r="G263" s="57" t="s">
        <v>461</v>
      </c>
      <c r="H263" s="57" t="s">
        <v>73</v>
      </c>
      <c r="I263" s="57" t="s">
        <v>462</v>
      </c>
      <c r="J263" s="59">
        <v>15</v>
      </c>
      <c r="K263" s="119"/>
      <c r="L263" s="59">
        <v>4</v>
      </c>
      <c r="M263" s="59">
        <v>105</v>
      </c>
      <c r="N263" s="59">
        <v>95</v>
      </c>
      <c r="O263" s="51">
        <f t="shared" si="5"/>
        <v>10</v>
      </c>
      <c r="P263" s="59"/>
      <c r="Q263" s="58" t="s">
        <v>707</v>
      </c>
      <c r="R263" s="60">
        <v>832626998</v>
      </c>
      <c r="S263" s="75">
        <v>0.41</v>
      </c>
      <c r="T263" s="59">
        <v>1</v>
      </c>
      <c r="U263" s="97" t="s">
        <v>882</v>
      </c>
      <c r="V263" s="59">
        <v>2734</v>
      </c>
      <c r="W263" s="58"/>
    </row>
    <row r="264" spans="1:23" s="62" customFormat="1" ht="12">
      <c r="A264" s="48">
        <v>262</v>
      </c>
      <c r="B264" s="327" t="s">
        <v>840</v>
      </c>
      <c r="C264" s="49" t="s">
        <v>934</v>
      </c>
      <c r="D264" s="50" t="s">
        <v>775</v>
      </c>
      <c r="E264" s="51">
        <v>1</v>
      </c>
      <c r="F264" s="51" t="s">
        <v>227</v>
      </c>
      <c r="G264" s="51" t="s">
        <v>227</v>
      </c>
      <c r="H264" s="51" t="s">
        <v>358</v>
      </c>
      <c r="I264" s="51" t="s">
        <v>463</v>
      </c>
      <c r="J264" s="83"/>
      <c r="K264" s="119"/>
      <c r="L264" s="83"/>
      <c r="M264" s="83"/>
      <c r="N264" s="83"/>
      <c r="O264" s="51"/>
      <c r="P264" s="83"/>
      <c r="Q264" s="52"/>
      <c r="R264" s="60"/>
      <c r="S264" s="75"/>
      <c r="T264" s="83"/>
      <c r="U264" s="83"/>
      <c r="V264" s="83"/>
      <c r="W264" s="52"/>
    </row>
    <row r="265" spans="1:23" s="53" customFormat="1" ht="12">
      <c r="A265" s="54">
        <v>263</v>
      </c>
      <c r="B265" s="326" t="s">
        <v>912</v>
      </c>
      <c r="C265" s="55" t="s">
        <v>935</v>
      </c>
      <c r="D265" s="56" t="s">
        <v>767</v>
      </c>
      <c r="E265" s="57">
        <v>2</v>
      </c>
      <c r="F265" s="57" t="s">
        <v>464</v>
      </c>
      <c r="G265" s="57" t="s">
        <v>464</v>
      </c>
      <c r="H265" s="57" t="s">
        <v>203</v>
      </c>
      <c r="I265" s="57" t="s">
        <v>465</v>
      </c>
      <c r="J265" s="59"/>
      <c r="K265" s="119"/>
      <c r="L265" s="59"/>
      <c r="M265" s="59"/>
      <c r="N265" s="59"/>
      <c r="O265" s="51"/>
      <c r="P265" s="59"/>
      <c r="Q265" s="58"/>
      <c r="R265" s="60"/>
      <c r="S265" s="75"/>
      <c r="T265" s="59"/>
      <c r="U265" s="59"/>
      <c r="V265" s="59"/>
      <c r="W265" s="58"/>
    </row>
    <row r="266" spans="1:23" s="53" customFormat="1" ht="12">
      <c r="A266" s="54">
        <v>264</v>
      </c>
      <c r="B266" s="326" t="s">
        <v>912</v>
      </c>
      <c r="C266" s="55" t="s">
        <v>935</v>
      </c>
      <c r="D266" s="56" t="s">
        <v>40</v>
      </c>
      <c r="E266" s="57">
        <v>3</v>
      </c>
      <c r="F266" s="57" t="s">
        <v>175</v>
      </c>
      <c r="G266" s="57" t="s">
        <v>175</v>
      </c>
      <c r="H266" s="57" t="s">
        <v>91</v>
      </c>
      <c r="I266" s="57">
        <v>1.8</v>
      </c>
      <c r="J266" s="59"/>
      <c r="K266" s="119"/>
      <c r="L266" s="59"/>
      <c r="M266" s="59"/>
      <c r="N266" s="59"/>
      <c r="O266" s="51"/>
      <c r="P266" s="59"/>
      <c r="Q266" s="58"/>
      <c r="R266" s="60"/>
      <c r="S266" s="75"/>
      <c r="T266" s="59"/>
      <c r="U266" s="59"/>
      <c r="V266" s="59"/>
      <c r="W266" s="58"/>
    </row>
    <row r="267" spans="1:23" s="53" customFormat="1" ht="12">
      <c r="A267" s="54">
        <v>265</v>
      </c>
      <c r="B267" s="326" t="s">
        <v>913</v>
      </c>
      <c r="C267" s="55" t="s">
        <v>959</v>
      </c>
      <c r="D267" s="56" t="s">
        <v>775</v>
      </c>
      <c r="E267" s="57">
        <v>1</v>
      </c>
      <c r="F267" s="57" t="s">
        <v>273</v>
      </c>
      <c r="G267" s="57" t="s">
        <v>466</v>
      </c>
      <c r="H267" s="57" t="s">
        <v>93</v>
      </c>
      <c r="I267" s="57" t="s">
        <v>467</v>
      </c>
      <c r="J267" s="59">
        <v>18</v>
      </c>
      <c r="K267" s="119"/>
      <c r="L267" s="59">
        <v>3</v>
      </c>
      <c r="M267" s="59">
        <v>87</v>
      </c>
      <c r="N267" s="59">
        <v>90</v>
      </c>
      <c r="O267" s="51">
        <f t="shared" si="5"/>
        <v>-3</v>
      </c>
      <c r="P267" s="59" t="s">
        <v>792</v>
      </c>
      <c r="Q267" s="58" t="s">
        <v>793</v>
      </c>
      <c r="R267" s="60">
        <v>269576976433</v>
      </c>
      <c r="S267" s="75">
        <v>1.31</v>
      </c>
      <c r="T267" s="59">
        <v>1</v>
      </c>
      <c r="U267" s="59"/>
      <c r="V267" s="59">
        <v>540</v>
      </c>
      <c r="W267" s="58"/>
    </row>
    <row r="268" spans="1:23" s="53" customFormat="1" ht="12">
      <c r="A268" s="54">
        <v>266</v>
      </c>
      <c r="B268" s="326" t="s">
        <v>913</v>
      </c>
      <c r="C268" s="55" t="s">
        <v>838</v>
      </c>
      <c r="D268" s="56" t="s">
        <v>908</v>
      </c>
      <c r="E268" s="57">
        <v>2</v>
      </c>
      <c r="F268" s="57" t="s">
        <v>468</v>
      </c>
      <c r="G268" s="57" t="s">
        <v>468</v>
      </c>
      <c r="H268" s="57" t="s">
        <v>148</v>
      </c>
      <c r="I268" s="57" t="s">
        <v>469</v>
      </c>
      <c r="J268" s="59">
        <v>20</v>
      </c>
      <c r="K268" s="119" t="s">
        <v>1114</v>
      </c>
      <c r="L268" s="85">
        <v>5</v>
      </c>
      <c r="M268" s="59">
        <v>32</v>
      </c>
      <c r="N268" s="59">
        <v>60</v>
      </c>
      <c r="O268" s="51">
        <f t="shared" si="5"/>
        <v>-28</v>
      </c>
      <c r="P268" s="59"/>
      <c r="Q268" s="58" t="s">
        <v>1014</v>
      </c>
      <c r="R268" s="60">
        <v>15397000</v>
      </c>
      <c r="S268" s="75">
        <v>0.47</v>
      </c>
      <c r="T268" s="59">
        <v>1</v>
      </c>
      <c r="U268" s="59" t="s">
        <v>650</v>
      </c>
      <c r="V268" s="59">
        <v>208</v>
      </c>
      <c r="W268" s="58" t="s">
        <v>883</v>
      </c>
    </row>
    <row r="269" spans="1:23" s="53" customFormat="1" ht="12">
      <c r="A269" s="54">
        <v>267</v>
      </c>
      <c r="B269" s="326" t="s">
        <v>913</v>
      </c>
      <c r="C269" s="55" t="s">
        <v>838</v>
      </c>
      <c r="D269" s="56" t="s">
        <v>777</v>
      </c>
      <c r="E269" s="57">
        <v>3</v>
      </c>
      <c r="F269" s="57" t="s">
        <v>242</v>
      </c>
      <c r="G269" s="57" t="s">
        <v>97</v>
      </c>
      <c r="H269" s="57" t="s">
        <v>157</v>
      </c>
      <c r="I269" s="57" t="s">
        <v>470</v>
      </c>
      <c r="J269" s="59">
        <v>6</v>
      </c>
      <c r="K269" s="119"/>
      <c r="L269" s="85">
        <v>5</v>
      </c>
      <c r="M269" s="59">
        <v>20</v>
      </c>
      <c r="N269" s="59">
        <v>40</v>
      </c>
      <c r="O269" s="51">
        <f t="shared" si="5"/>
        <v>-20</v>
      </c>
      <c r="P269" s="59"/>
      <c r="Q269" s="58" t="s">
        <v>1014</v>
      </c>
      <c r="R269" s="60"/>
      <c r="S269" s="75"/>
      <c r="T269" s="59">
        <v>1</v>
      </c>
      <c r="U269" s="59"/>
      <c r="V269" s="59"/>
      <c r="W269" s="58"/>
    </row>
    <row r="270" spans="1:23" ht="12">
      <c r="A270" s="15" t="s">
        <v>657</v>
      </c>
      <c r="B270" s="14"/>
      <c r="C270" s="15"/>
      <c r="D270" s="15"/>
      <c r="E270" s="15"/>
      <c r="F270" s="295"/>
      <c r="G270" s="295"/>
      <c r="H270" s="295"/>
      <c r="I270" s="295"/>
      <c r="J270" s="15"/>
      <c r="K270" s="119"/>
      <c r="L270" s="15"/>
      <c r="M270" s="15"/>
      <c r="N270" s="15"/>
      <c r="O270" s="15"/>
      <c r="P270" s="15"/>
      <c r="Q270" s="14"/>
      <c r="R270" s="16"/>
      <c r="S270" s="17"/>
      <c r="T270" s="15"/>
      <c r="U270" s="15"/>
      <c r="V270" s="15"/>
      <c r="W270" s="14"/>
    </row>
  </sheetData>
  <sheetProtection/>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193"/>
  <sheetViews>
    <sheetView zoomScalePageLayoutView="0" workbookViewId="0" topLeftCell="A1">
      <pane xSplit="3" ySplit="1" topLeftCell="D179" activePane="bottomRight" state="frozen"/>
      <selection pane="topLeft" activeCell="A1" sqref="A1"/>
      <selection pane="topRight" activeCell="D1" sqref="D1"/>
      <selection pane="bottomLeft" activeCell="A7" sqref="A7"/>
      <selection pane="bottomRight" activeCell="C1" sqref="C1"/>
    </sheetView>
  </sheetViews>
  <sheetFormatPr defaultColWidth="11.421875" defaultRowHeight="12"/>
  <cols>
    <col min="1" max="1" width="11.421875" style="0" customWidth="1"/>
    <col min="2" max="2" width="11.421875" style="181" customWidth="1"/>
    <col min="3" max="4" width="11.421875" style="0" customWidth="1"/>
    <col min="5" max="5" width="11.421875" style="44" customWidth="1"/>
    <col min="6" max="9" width="11.421875" style="0" customWidth="1"/>
    <col min="10" max="10" width="15.57421875" style="0" customWidth="1"/>
    <col min="11" max="11" width="11.421875" style="0" customWidth="1"/>
    <col min="12" max="12" width="12.7109375" style="0" customWidth="1"/>
    <col min="13" max="13" width="11.421875" style="0" customWidth="1"/>
    <col min="14" max="14" width="14.140625" style="0" customWidth="1"/>
    <col min="15" max="18" width="11.421875" style="0" customWidth="1"/>
    <col min="19" max="19" width="11.421875" style="181" customWidth="1"/>
    <col min="20" max="21" width="11.421875" style="0" customWidth="1"/>
    <col min="22" max="22" width="11.421875" style="47" customWidth="1"/>
  </cols>
  <sheetData>
    <row r="1" spans="1:28" ht="90">
      <c r="A1" s="10"/>
      <c r="B1" s="325" t="s">
        <v>839</v>
      </c>
      <c r="C1" s="325" t="s">
        <v>480</v>
      </c>
      <c r="D1" s="330" t="s">
        <v>697</v>
      </c>
      <c r="E1" s="42" t="s">
        <v>715</v>
      </c>
      <c r="F1" s="22" t="s">
        <v>803</v>
      </c>
      <c r="G1" s="23" t="s">
        <v>873</v>
      </c>
      <c r="H1" s="24" t="s">
        <v>815</v>
      </c>
      <c r="I1" s="25" t="s">
        <v>1066</v>
      </c>
      <c r="J1" s="26" t="s">
        <v>930</v>
      </c>
      <c r="K1" s="26" t="s">
        <v>862</v>
      </c>
      <c r="L1" s="27" t="s">
        <v>857</v>
      </c>
      <c r="M1" s="27" t="s">
        <v>858</v>
      </c>
      <c r="N1" s="27" t="s">
        <v>856</v>
      </c>
      <c r="O1" s="28" t="s">
        <v>53</v>
      </c>
      <c r="P1" s="29" t="s">
        <v>802</v>
      </c>
      <c r="Q1" s="29" t="s">
        <v>1067</v>
      </c>
      <c r="R1" s="29" t="s">
        <v>54</v>
      </c>
      <c r="S1" s="11" t="s">
        <v>617</v>
      </c>
      <c r="T1" s="30" t="s">
        <v>1068</v>
      </c>
      <c r="U1" s="31" t="s">
        <v>903</v>
      </c>
      <c r="V1" s="45" t="s">
        <v>619</v>
      </c>
      <c r="W1" s="18"/>
      <c r="X1" s="18"/>
      <c r="Y1" s="18"/>
      <c r="Z1" s="18"/>
      <c r="AA1" s="18"/>
      <c r="AB1" s="18"/>
    </row>
    <row r="2" spans="1:28" s="53" customFormat="1" ht="12">
      <c r="A2" s="54">
        <v>1</v>
      </c>
      <c r="B2" s="326" t="s">
        <v>840</v>
      </c>
      <c r="C2" s="55" t="s">
        <v>766</v>
      </c>
      <c r="D2" s="56">
        <v>2</v>
      </c>
      <c r="E2" s="188">
        <v>28150</v>
      </c>
      <c r="F2" s="189">
        <v>28150000</v>
      </c>
      <c r="G2" s="190">
        <v>351</v>
      </c>
      <c r="H2" s="191">
        <f>E2/G2</f>
        <v>80.1994301994302</v>
      </c>
      <c r="I2" s="192"/>
      <c r="J2" s="193"/>
      <c r="K2" s="191"/>
      <c r="L2" s="194"/>
      <c r="M2" s="194"/>
      <c r="N2" s="194"/>
      <c r="O2" s="195"/>
      <c r="P2" s="196"/>
      <c r="Q2" s="197"/>
      <c r="R2" s="197"/>
      <c r="S2" s="192"/>
      <c r="T2" s="193"/>
      <c r="U2" s="199"/>
      <c r="V2" s="192"/>
      <c r="W2" s="198"/>
      <c r="X2" s="191"/>
      <c r="Y2" s="191"/>
      <c r="Z2" s="191"/>
      <c r="AA2" s="191"/>
      <c r="AB2" s="191"/>
    </row>
    <row r="3" spans="1:28" s="53" customFormat="1" ht="12">
      <c r="A3" s="54">
        <v>2</v>
      </c>
      <c r="B3" s="326" t="s">
        <v>911</v>
      </c>
      <c r="C3" s="55" t="s">
        <v>769</v>
      </c>
      <c r="D3" s="56">
        <v>1</v>
      </c>
      <c r="E3" s="188">
        <v>3155</v>
      </c>
      <c r="F3" s="189">
        <v>3155000</v>
      </c>
      <c r="G3" s="190">
        <v>140</v>
      </c>
      <c r="H3" s="191">
        <f aca="true" t="shared" si="0" ref="H3:H66">E3/G3</f>
        <v>22.535714285714285</v>
      </c>
      <c r="I3" s="198" t="s">
        <v>1119</v>
      </c>
      <c r="J3" s="193">
        <v>1321900000</v>
      </c>
      <c r="K3" s="191">
        <v>103.9364433527</v>
      </c>
      <c r="L3" s="194">
        <f>J3/K3</f>
        <v>12718349.381210191</v>
      </c>
      <c r="M3" s="191">
        <v>43.35945514427416</v>
      </c>
      <c r="N3" s="194">
        <f>J3/M3</f>
        <v>30487006.711719804</v>
      </c>
      <c r="O3" s="200">
        <v>0.3</v>
      </c>
      <c r="P3" s="201">
        <v>1</v>
      </c>
      <c r="Q3" s="197">
        <f>L3/F3</f>
        <v>4.031172545549981</v>
      </c>
      <c r="R3" s="197">
        <f>N3/F3</f>
        <v>9.663076612272521</v>
      </c>
      <c r="S3" s="206"/>
      <c r="T3" s="202">
        <v>200</v>
      </c>
      <c r="U3" s="199">
        <f>T3/G3</f>
        <v>1.4285714285714286</v>
      </c>
      <c r="V3" s="203"/>
      <c r="W3" s="191"/>
      <c r="X3" s="191"/>
      <c r="Y3" s="191"/>
      <c r="Z3" s="191"/>
      <c r="AA3" s="191"/>
      <c r="AB3" s="191"/>
    </row>
    <row r="4" spans="1:28" s="53" customFormat="1" ht="12">
      <c r="A4" s="54">
        <v>3</v>
      </c>
      <c r="B4" s="326" t="s">
        <v>912</v>
      </c>
      <c r="C4" s="55" t="s">
        <v>771</v>
      </c>
      <c r="D4" s="56">
        <v>2</v>
      </c>
      <c r="E4" s="204">
        <v>34985</v>
      </c>
      <c r="F4" s="189">
        <v>34985000</v>
      </c>
      <c r="G4" s="205">
        <v>533</v>
      </c>
      <c r="H4" s="191">
        <f t="shared" si="0"/>
        <v>65.63789868667918</v>
      </c>
      <c r="I4" s="206" t="s">
        <v>688</v>
      </c>
      <c r="J4" s="193">
        <v>7216651000</v>
      </c>
      <c r="K4" s="191">
        <v>74.3859833333333</v>
      </c>
      <c r="L4" s="194">
        <f aca="true" t="shared" si="1" ref="L4:L66">J4/K4</f>
        <v>97016274.79549803</v>
      </c>
      <c r="M4" s="191">
        <v>40.177848899272426</v>
      </c>
      <c r="N4" s="194">
        <f aca="true" t="shared" si="2" ref="N4:N66">J4/M4</f>
        <v>179617654.94445586</v>
      </c>
      <c r="O4" s="200">
        <v>0.21</v>
      </c>
      <c r="P4" s="201">
        <v>1</v>
      </c>
      <c r="Q4" s="197">
        <f aca="true" t="shared" si="3" ref="Q4:Q66">L4/F4</f>
        <v>2.7730820293125062</v>
      </c>
      <c r="R4" s="197">
        <f aca="true" t="shared" si="4" ref="R4:R66">N4/F4</f>
        <v>5.134133341273571</v>
      </c>
      <c r="S4" s="206"/>
      <c r="T4" s="202">
        <v>1056</v>
      </c>
      <c r="U4" s="199">
        <f>T4/G4</f>
        <v>1.9812382739212007</v>
      </c>
      <c r="V4" s="203"/>
      <c r="W4" s="191"/>
      <c r="X4" s="191"/>
      <c r="Y4" s="191"/>
      <c r="Z4" s="191"/>
      <c r="AA4" s="191"/>
      <c r="AB4" s="191"/>
    </row>
    <row r="5" spans="1:28" s="53" customFormat="1" ht="12">
      <c r="A5" s="54">
        <v>4</v>
      </c>
      <c r="B5" s="326" t="s">
        <v>911</v>
      </c>
      <c r="C5" s="55" t="s">
        <v>774</v>
      </c>
      <c r="D5" s="56">
        <v>1</v>
      </c>
      <c r="E5" s="207">
        <v>86</v>
      </c>
      <c r="F5" s="189">
        <v>86000</v>
      </c>
      <c r="G5" s="208">
        <v>28</v>
      </c>
      <c r="H5" s="191">
        <f t="shared" si="0"/>
        <v>3.0714285714285716</v>
      </c>
      <c r="I5" s="206" t="s">
        <v>50</v>
      </c>
      <c r="J5" s="193">
        <v>13549127</v>
      </c>
      <c r="K5" s="191">
        <v>0.755</v>
      </c>
      <c r="L5" s="194">
        <f t="shared" si="1"/>
        <v>17945863.57615894</v>
      </c>
      <c r="M5" s="209">
        <v>0.719016464</v>
      </c>
      <c r="N5" s="194">
        <f t="shared" si="2"/>
        <v>18843973.23063245</v>
      </c>
      <c r="O5" s="200">
        <v>1.2</v>
      </c>
      <c r="P5" s="201">
        <v>1</v>
      </c>
      <c r="Q5" s="197">
        <f t="shared" si="3"/>
        <v>208.67283228091793</v>
      </c>
      <c r="R5" s="197">
        <f t="shared" si="4"/>
        <v>219.11596779805174</v>
      </c>
      <c r="S5" s="206" t="s">
        <v>852</v>
      </c>
      <c r="T5" s="202">
        <v>15</v>
      </c>
      <c r="U5" s="199">
        <f aca="true" t="shared" si="5" ref="U5:U66">T5/G5</f>
        <v>0.5357142857142857</v>
      </c>
      <c r="V5" s="210" t="s">
        <v>674</v>
      </c>
      <c r="W5" s="191"/>
      <c r="X5" s="191"/>
      <c r="Y5" s="191"/>
      <c r="Z5" s="191"/>
      <c r="AA5" s="191"/>
      <c r="AB5" s="191"/>
    </row>
    <row r="6" spans="1:28" s="53" customFormat="1" ht="12">
      <c r="A6" s="54">
        <v>5</v>
      </c>
      <c r="B6" s="326" t="s">
        <v>913</v>
      </c>
      <c r="C6" s="55" t="s">
        <v>705</v>
      </c>
      <c r="D6" s="56">
        <v>1</v>
      </c>
      <c r="E6" s="211">
        <v>18498</v>
      </c>
      <c r="F6" s="189">
        <v>18498000</v>
      </c>
      <c r="G6" s="212">
        <v>220</v>
      </c>
      <c r="H6" s="191">
        <f t="shared" si="0"/>
        <v>84.08181818181818</v>
      </c>
      <c r="I6" s="58" t="s">
        <v>879</v>
      </c>
      <c r="J6" s="60">
        <v>16850685071.07</v>
      </c>
      <c r="K6" s="53">
        <v>91.906</v>
      </c>
      <c r="L6" s="194">
        <f t="shared" si="1"/>
        <v>183346953.09413964</v>
      </c>
      <c r="M6" s="191">
        <v>67.34579538128673</v>
      </c>
      <c r="N6" s="194">
        <f t="shared" si="2"/>
        <v>250211389.97123304</v>
      </c>
      <c r="O6" s="200">
        <v>0.49</v>
      </c>
      <c r="P6" s="201">
        <v>1</v>
      </c>
      <c r="Q6" s="197">
        <f t="shared" si="3"/>
        <v>9.911717650240007</v>
      </c>
      <c r="R6" s="197">
        <f t="shared" si="4"/>
        <v>13.52640231220851</v>
      </c>
      <c r="S6" s="206"/>
      <c r="T6" s="202">
        <v>248</v>
      </c>
      <c r="U6" s="199">
        <f t="shared" si="5"/>
        <v>1.1272727272727272</v>
      </c>
      <c r="V6" s="203"/>
      <c r="W6" s="191"/>
      <c r="X6" s="191"/>
      <c r="Y6" s="191"/>
      <c r="Z6" s="191"/>
      <c r="AA6" s="191"/>
      <c r="AB6" s="191"/>
    </row>
    <row r="7" spans="1:28" s="53" customFormat="1" ht="12">
      <c r="A7" s="54">
        <v>6</v>
      </c>
      <c r="B7" s="326" t="s">
        <v>914</v>
      </c>
      <c r="C7" s="55" t="s">
        <v>776</v>
      </c>
      <c r="D7" s="56">
        <v>2</v>
      </c>
      <c r="E7" s="213">
        <v>88</v>
      </c>
      <c r="F7" s="189">
        <v>88000</v>
      </c>
      <c r="G7" s="214">
        <v>36</v>
      </c>
      <c r="H7" s="191">
        <f t="shared" si="0"/>
        <v>2.4444444444444446</v>
      </c>
      <c r="I7" s="206"/>
      <c r="J7" s="215"/>
      <c r="K7" s="215"/>
      <c r="L7" s="194"/>
      <c r="M7" s="191"/>
      <c r="N7" s="194"/>
      <c r="O7" s="200"/>
      <c r="P7" s="201"/>
      <c r="Q7" s="197"/>
      <c r="R7" s="197"/>
      <c r="S7" s="206"/>
      <c r="T7" s="202"/>
      <c r="U7" s="199"/>
      <c r="V7" s="203"/>
      <c r="W7" s="191"/>
      <c r="X7" s="191"/>
      <c r="Y7" s="191"/>
      <c r="Z7" s="191"/>
      <c r="AA7" s="191"/>
      <c r="AB7" s="191"/>
    </row>
    <row r="8" spans="1:28" s="62" customFormat="1" ht="12">
      <c r="A8" s="48">
        <v>7</v>
      </c>
      <c r="B8" s="327" t="s">
        <v>914</v>
      </c>
      <c r="C8" s="49" t="s">
        <v>778</v>
      </c>
      <c r="D8" s="50">
        <v>2</v>
      </c>
      <c r="E8" s="211">
        <v>40276</v>
      </c>
      <c r="F8" s="216">
        <v>40276000</v>
      </c>
      <c r="G8" s="212">
        <v>329</v>
      </c>
      <c r="H8" s="191">
        <f t="shared" si="0"/>
        <v>122.419452887538</v>
      </c>
      <c r="I8" s="192"/>
      <c r="J8" s="217"/>
      <c r="K8" s="218"/>
      <c r="L8" s="194"/>
      <c r="M8" s="218"/>
      <c r="N8" s="194"/>
      <c r="O8" s="195"/>
      <c r="P8" s="196"/>
      <c r="Q8" s="197"/>
      <c r="R8" s="197"/>
      <c r="S8" s="192"/>
      <c r="T8" s="198"/>
      <c r="U8" s="219"/>
      <c r="V8" s="192"/>
      <c r="W8" s="198"/>
      <c r="X8" s="218"/>
      <c r="Y8" s="218"/>
      <c r="Z8" s="218"/>
      <c r="AA8" s="218"/>
      <c r="AB8" s="218"/>
    </row>
    <row r="9" spans="1:28" s="53" customFormat="1" ht="12">
      <c r="A9" s="54">
        <v>8</v>
      </c>
      <c r="B9" s="326" t="s">
        <v>911</v>
      </c>
      <c r="C9" s="55" t="s">
        <v>780</v>
      </c>
      <c r="D9" s="56">
        <v>1</v>
      </c>
      <c r="E9" s="213">
        <v>3083</v>
      </c>
      <c r="F9" s="189">
        <v>3083000</v>
      </c>
      <c r="G9" s="214">
        <v>131</v>
      </c>
      <c r="H9" s="191">
        <f t="shared" si="0"/>
        <v>23.53435114503817</v>
      </c>
      <c r="I9" s="191" t="s">
        <v>55</v>
      </c>
      <c r="J9" s="193">
        <v>2743843200</v>
      </c>
      <c r="K9" s="191">
        <v>373.66</v>
      </c>
      <c r="L9" s="194">
        <f t="shared" si="1"/>
        <v>7343154.739602847</v>
      </c>
      <c r="M9" s="191">
        <v>209.09979451819035</v>
      </c>
      <c r="N9" s="194">
        <f t="shared" si="2"/>
        <v>13122170.714334697</v>
      </c>
      <c r="O9" s="200">
        <v>0.27</v>
      </c>
      <c r="P9" s="201">
        <v>1</v>
      </c>
      <c r="Q9" s="197">
        <f t="shared" si="3"/>
        <v>2.3818211935137357</v>
      </c>
      <c r="R9" s="197">
        <f t="shared" si="4"/>
        <v>4.256299291058935</v>
      </c>
      <c r="S9" s="206"/>
      <c r="T9" s="202">
        <v>600</v>
      </c>
      <c r="U9" s="199">
        <f t="shared" si="5"/>
        <v>4.580152671755725</v>
      </c>
      <c r="V9" s="203"/>
      <c r="W9" s="191"/>
      <c r="X9" s="191"/>
      <c r="Y9" s="191"/>
      <c r="Z9" s="191"/>
      <c r="AA9" s="191"/>
      <c r="AB9" s="191"/>
    </row>
    <row r="10" spans="1:28" s="53" customFormat="1" ht="12">
      <c r="A10" s="54">
        <v>9</v>
      </c>
      <c r="B10" s="326" t="s">
        <v>915</v>
      </c>
      <c r="C10" s="55" t="s">
        <v>781</v>
      </c>
      <c r="D10" s="56">
        <v>2</v>
      </c>
      <c r="E10" s="213">
        <v>21293</v>
      </c>
      <c r="F10" s="189">
        <v>21293000</v>
      </c>
      <c r="G10" s="214">
        <v>226</v>
      </c>
      <c r="H10" s="191">
        <f t="shared" si="0"/>
        <v>94.21681415929204</v>
      </c>
      <c r="I10" s="206" t="s">
        <v>56</v>
      </c>
      <c r="J10" s="220">
        <v>177591000</v>
      </c>
      <c r="K10" s="221">
        <v>1.09015948638677</v>
      </c>
      <c r="L10" s="194">
        <f t="shared" si="1"/>
        <v>162903687.22892874</v>
      </c>
      <c r="M10" s="191">
        <v>1.512625188</v>
      </c>
      <c r="N10" s="194">
        <f t="shared" si="2"/>
        <v>117405819.63652982</v>
      </c>
      <c r="O10" s="222">
        <v>0.05</v>
      </c>
      <c r="P10" s="223">
        <v>2</v>
      </c>
      <c r="Q10" s="197">
        <f t="shared" si="3"/>
        <v>7.650574706660816</v>
      </c>
      <c r="R10" s="197">
        <f t="shared" si="4"/>
        <v>5.513822365872813</v>
      </c>
      <c r="S10" s="206" t="s">
        <v>709</v>
      </c>
      <c r="T10" s="202">
        <v>309.7</v>
      </c>
      <c r="U10" s="199">
        <f t="shared" si="5"/>
        <v>1.370353982300885</v>
      </c>
      <c r="V10" s="203"/>
      <c r="W10" s="191"/>
      <c r="X10" s="191"/>
      <c r="Y10" s="191"/>
      <c r="Z10" s="191"/>
      <c r="AA10" s="191"/>
      <c r="AB10" s="191"/>
    </row>
    <row r="11" spans="1:28" s="53" customFormat="1" ht="12">
      <c r="A11" s="54">
        <v>10</v>
      </c>
      <c r="B11" s="326" t="s">
        <v>911</v>
      </c>
      <c r="C11" s="55" t="s">
        <v>877</v>
      </c>
      <c r="D11" s="56">
        <v>2</v>
      </c>
      <c r="E11" s="213">
        <v>8364</v>
      </c>
      <c r="F11" s="189">
        <v>8364000</v>
      </c>
      <c r="G11" s="214">
        <v>245</v>
      </c>
      <c r="H11" s="191">
        <f t="shared" si="0"/>
        <v>34.138775510204084</v>
      </c>
      <c r="I11" s="206" t="s">
        <v>50</v>
      </c>
      <c r="J11" s="193">
        <v>155000000</v>
      </c>
      <c r="K11" s="191">
        <v>0.755</v>
      </c>
      <c r="L11" s="194">
        <f t="shared" si="1"/>
        <v>205298013.24503312</v>
      </c>
      <c r="M11" s="191">
        <v>0.8532161</v>
      </c>
      <c r="N11" s="194">
        <f t="shared" si="2"/>
        <v>181665582.7286897</v>
      </c>
      <c r="O11" s="200">
        <v>0.2</v>
      </c>
      <c r="P11" s="201">
        <v>1</v>
      </c>
      <c r="Q11" s="197">
        <f t="shared" si="3"/>
        <v>24.54543439084566</v>
      </c>
      <c r="R11" s="197">
        <f t="shared" si="4"/>
        <v>21.71994054623263</v>
      </c>
      <c r="S11" s="206"/>
      <c r="T11" s="202">
        <v>500</v>
      </c>
      <c r="U11" s="199">
        <f t="shared" si="5"/>
        <v>2.0408163265306123</v>
      </c>
      <c r="V11" s="203"/>
      <c r="W11" s="191"/>
      <c r="X11" s="191"/>
      <c r="Y11" s="191"/>
      <c r="Z11" s="191"/>
      <c r="AA11" s="191"/>
      <c r="AB11" s="191"/>
    </row>
    <row r="12" spans="1:28" s="53" customFormat="1" ht="12">
      <c r="A12" s="54">
        <v>11</v>
      </c>
      <c r="B12" s="326" t="s">
        <v>911</v>
      </c>
      <c r="C12" s="55" t="s">
        <v>906</v>
      </c>
      <c r="D12" s="56">
        <v>1</v>
      </c>
      <c r="E12" s="213">
        <v>8832</v>
      </c>
      <c r="F12" s="189">
        <v>8832000</v>
      </c>
      <c r="G12" s="214">
        <v>125</v>
      </c>
      <c r="H12" s="191">
        <f t="shared" si="0"/>
        <v>70.656</v>
      </c>
      <c r="I12" s="191" t="s">
        <v>57</v>
      </c>
      <c r="J12" s="193">
        <v>18000000</v>
      </c>
      <c r="K12" s="191">
        <v>0.803</v>
      </c>
      <c r="L12" s="194">
        <f t="shared" si="1"/>
        <v>22415940.2241594</v>
      </c>
      <c r="M12" s="191">
        <v>0.45947143583658956</v>
      </c>
      <c r="N12" s="194">
        <f t="shared" si="2"/>
        <v>39175449.43185908</v>
      </c>
      <c r="O12" s="224"/>
      <c r="P12" s="225">
        <v>1</v>
      </c>
      <c r="Q12" s="197">
        <f t="shared" si="3"/>
        <v>2.5380367101629755</v>
      </c>
      <c r="R12" s="197">
        <f t="shared" si="4"/>
        <v>4.435626067918827</v>
      </c>
      <c r="S12" s="206"/>
      <c r="T12" s="202">
        <v>203</v>
      </c>
      <c r="U12" s="199">
        <f t="shared" si="5"/>
        <v>1.624</v>
      </c>
      <c r="V12" s="203"/>
      <c r="W12" s="191"/>
      <c r="X12" s="191"/>
      <c r="Y12" s="191"/>
      <c r="Z12" s="191"/>
      <c r="AA12" s="191"/>
      <c r="AB12" s="191"/>
    </row>
    <row r="13" spans="1:28" s="53" customFormat="1" ht="12">
      <c r="A13" s="54">
        <v>12</v>
      </c>
      <c r="B13" s="326" t="s">
        <v>914</v>
      </c>
      <c r="C13" s="55" t="s">
        <v>907</v>
      </c>
      <c r="D13" s="56">
        <v>2</v>
      </c>
      <c r="E13" s="213">
        <v>342</v>
      </c>
      <c r="F13" s="189">
        <v>342000</v>
      </c>
      <c r="G13" s="214">
        <v>57</v>
      </c>
      <c r="H13" s="191">
        <f t="shared" si="0"/>
        <v>6</v>
      </c>
      <c r="I13" s="206"/>
      <c r="J13" s="215"/>
      <c r="K13" s="191"/>
      <c r="L13" s="194"/>
      <c r="M13" s="191"/>
      <c r="N13" s="194"/>
      <c r="O13" s="200"/>
      <c r="P13" s="201"/>
      <c r="Q13" s="197"/>
      <c r="R13" s="197"/>
      <c r="S13" s="206"/>
      <c r="T13" s="202"/>
      <c r="U13" s="199"/>
      <c r="V13" s="203"/>
      <c r="W13" s="191"/>
      <c r="X13" s="191"/>
      <c r="Y13" s="191"/>
      <c r="Z13" s="191"/>
      <c r="AA13" s="191"/>
      <c r="AB13" s="191"/>
    </row>
    <row r="14" spans="1:28" s="53" customFormat="1" ht="12">
      <c r="A14" s="54">
        <v>13</v>
      </c>
      <c r="B14" s="326" t="s">
        <v>912</v>
      </c>
      <c r="C14" s="55" t="s">
        <v>909</v>
      </c>
      <c r="D14" s="56">
        <v>2</v>
      </c>
      <c r="E14" s="213">
        <v>791</v>
      </c>
      <c r="F14" s="189">
        <v>791000</v>
      </c>
      <c r="G14" s="214">
        <v>80</v>
      </c>
      <c r="H14" s="191">
        <f t="shared" si="0"/>
        <v>9.8875</v>
      </c>
      <c r="I14" s="206"/>
      <c r="J14" s="215"/>
      <c r="K14" s="191"/>
      <c r="L14" s="194"/>
      <c r="M14" s="191"/>
      <c r="N14" s="194"/>
      <c r="O14" s="200"/>
      <c r="P14" s="201"/>
      <c r="Q14" s="197"/>
      <c r="R14" s="197"/>
      <c r="S14" s="206"/>
      <c r="T14" s="202"/>
      <c r="U14" s="199"/>
      <c r="V14" s="203"/>
      <c r="W14" s="191"/>
      <c r="X14" s="191"/>
      <c r="Y14" s="191"/>
      <c r="Z14" s="191"/>
      <c r="AA14" s="191"/>
      <c r="AB14" s="191"/>
    </row>
    <row r="15" spans="1:28" s="53" customFormat="1" ht="12">
      <c r="A15" s="54">
        <v>14</v>
      </c>
      <c r="B15" s="326" t="s">
        <v>840</v>
      </c>
      <c r="C15" s="55" t="s">
        <v>652</v>
      </c>
      <c r="D15" s="56">
        <v>1</v>
      </c>
      <c r="E15" s="213">
        <v>162221</v>
      </c>
      <c r="F15" s="189">
        <v>162221000</v>
      </c>
      <c r="G15" s="214">
        <v>345</v>
      </c>
      <c r="H15" s="191">
        <f t="shared" si="0"/>
        <v>470.20579710144926</v>
      </c>
      <c r="I15" s="191" t="s">
        <v>58</v>
      </c>
      <c r="J15" s="193">
        <v>1216000000</v>
      </c>
      <c r="K15" s="191">
        <v>69.18542251376547</v>
      </c>
      <c r="L15" s="194">
        <f t="shared" si="1"/>
        <v>17575956.839145683</v>
      </c>
      <c r="M15" s="191">
        <v>28.338137411238403</v>
      </c>
      <c r="N15" s="194">
        <f t="shared" si="2"/>
        <v>42910371.36116631</v>
      </c>
      <c r="O15" s="200">
        <v>0.092</v>
      </c>
      <c r="P15" s="201">
        <v>1</v>
      </c>
      <c r="Q15" s="197">
        <f t="shared" si="3"/>
        <v>0.10834575572303021</v>
      </c>
      <c r="R15" s="197">
        <f t="shared" si="4"/>
        <v>0.2645179807864969</v>
      </c>
      <c r="S15" s="206" t="s">
        <v>13</v>
      </c>
      <c r="T15" s="202">
        <v>766</v>
      </c>
      <c r="U15" s="199">
        <f t="shared" si="5"/>
        <v>2.2202898550724637</v>
      </c>
      <c r="V15" s="206" t="s">
        <v>543</v>
      </c>
      <c r="W15" s="191"/>
      <c r="X15" s="191"/>
      <c r="Y15" s="191"/>
      <c r="Z15" s="191"/>
      <c r="AA15" s="191"/>
      <c r="AB15" s="191"/>
    </row>
    <row r="16" spans="1:28" s="53" customFormat="1" ht="12">
      <c r="A16" s="54">
        <v>15</v>
      </c>
      <c r="B16" s="326" t="s">
        <v>914</v>
      </c>
      <c r="C16" s="55" t="s">
        <v>854</v>
      </c>
      <c r="D16" s="56">
        <v>2</v>
      </c>
      <c r="E16" s="213">
        <v>256</v>
      </c>
      <c r="F16" s="189">
        <v>256000</v>
      </c>
      <c r="G16" s="214">
        <v>51</v>
      </c>
      <c r="H16" s="191">
        <f t="shared" si="0"/>
        <v>5.019607843137255</v>
      </c>
      <c r="I16" s="206" t="s">
        <v>1131</v>
      </c>
      <c r="J16" s="193">
        <v>10521288</v>
      </c>
      <c r="K16" s="191">
        <v>2</v>
      </c>
      <c r="L16" s="194">
        <f t="shared" si="1"/>
        <v>5260644</v>
      </c>
      <c r="M16" s="209">
        <v>1.3693574717621828</v>
      </c>
      <c r="N16" s="194">
        <f t="shared" si="2"/>
        <v>7683375.756120487</v>
      </c>
      <c r="O16" s="200">
        <v>0.6</v>
      </c>
      <c r="P16" s="201">
        <v>1</v>
      </c>
      <c r="Q16" s="197">
        <f t="shared" si="3"/>
        <v>20.549390625</v>
      </c>
      <c r="R16" s="197">
        <f t="shared" si="4"/>
        <v>30.013186547345654</v>
      </c>
      <c r="S16" s="206" t="s">
        <v>1130</v>
      </c>
      <c r="T16" s="198">
        <v>25</v>
      </c>
      <c r="U16" s="199">
        <f t="shared" si="5"/>
        <v>0.49019607843137253</v>
      </c>
      <c r="V16" s="226" t="s">
        <v>963</v>
      </c>
      <c r="W16" s="191"/>
      <c r="X16" s="191"/>
      <c r="Y16" s="191"/>
      <c r="Z16" s="191"/>
      <c r="AA16" s="191"/>
      <c r="AB16" s="191"/>
    </row>
    <row r="17" spans="1:28" s="53" customFormat="1" ht="12">
      <c r="A17" s="54">
        <v>16</v>
      </c>
      <c r="B17" s="327" t="s">
        <v>911</v>
      </c>
      <c r="C17" s="49" t="s">
        <v>855</v>
      </c>
      <c r="D17" s="50">
        <v>2</v>
      </c>
      <c r="E17" s="213">
        <v>9634</v>
      </c>
      <c r="F17" s="189">
        <v>9634000</v>
      </c>
      <c r="G17" s="214">
        <v>174</v>
      </c>
      <c r="H17" s="191">
        <f t="shared" si="0"/>
        <v>55.367816091954026</v>
      </c>
      <c r="I17" s="192" t="s">
        <v>804</v>
      </c>
      <c r="J17" s="227">
        <v>34563074000</v>
      </c>
      <c r="K17" s="218">
        <v>2978.51</v>
      </c>
      <c r="L17" s="194">
        <f t="shared" si="1"/>
        <v>11604149.054392967</v>
      </c>
      <c r="M17" s="191">
        <v>1211.0788618587578</v>
      </c>
      <c r="N17" s="194">
        <f t="shared" si="2"/>
        <v>28539077.91516794</v>
      </c>
      <c r="O17" s="200">
        <v>0.083</v>
      </c>
      <c r="P17" s="201">
        <v>1</v>
      </c>
      <c r="Q17" s="197">
        <f t="shared" si="3"/>
        <v>1.204499590449758</v>
      </c>
      <c r="R17" s="197">
        <f t="shared" si="4"/>
        <v>2.962329034167318</v>
      </c>
      <c r="S17" s="206"/>
      <c r="T17" s="202">
        <v>245</v>
      </c>
      <c r="U17" s="199">
        <f t="shared" si="5"/>
        <v>1.4080459770114941</v>
      </c>
      <c r="V17" s="203" t="s">
        <v>983</v>
      </c>
      <c r="W17" s="191"/>
      <c r="X17" s="191"/>
      <c r="Y17" s="191"/>
      <c r="Z17" s="191"/>
      <c r="AA17" s="191"/>
      <c r="AB17" s="191"/>
    </row>
    <row r="18" spans="1:28" s="53" customFormat="1" ht="12">
      <c r="A18" s="54">
        <v>17</v>
      </c>
      <c r="B18" s="326" t="s">
        <v>911</v>
      </c>
      <c r="C18" s="55" t="s">
        <v>917</v>
      </c>
      <c r="D18" s="56">
        <v>2</v>
      </c>
      <c r="E18" s="213">
        <v>10647</v>
      </c>
      <c r="F18" s="189">
        <v>10647000</v>
      </c>
      <c r="G18" s="214">
        <v>221</v>
      </c>
      <c r="H18" s="191">
        <f t="shared" si="0"/>
        <v>48.1764705882353</v>
      </c>
      <c r="I18" s="206" t="s">
        <v>50</v>
      </c>
      <c r="J18" s="215">
        <v>213796395</v>
      </c>
      <c r="K18" s="191">
        <v>0.755</v>
      </c>
      <c r="L18" s="194">
        <f t="shared" si="1"/>
        <v>283174033.1125828</v>
      </c>
      <c r="M18" s="191">
        <v>0.866319058</v>
      </c>
      <c r="N18" s="194">
        <f t="shared" si="2"/>
        <v>246787131.16801825</v>
      </c>
      <c r="O18" s="200">
        <v>0.352</v>
      </c>
      <c r="P18" s="201">
        <v>1</v>
      </c>
      <c r="Q18" s="197">
        <f t="shared" si="3"/>
        <v>26.59660309125414</v>
      </c>
      <c r="R18" s="197">
        <f t="shared" si="4"/>
        <v>23.179029883349138</v>
      </c>
      <c r="S18" s="206"/>
      <c r="T18" s="202">
        <v>974</v>
      </c>
      <c r="U18" s="199">
        <f t="shared" si="5"/>
        <v>4.407239819004525</v>
      </c>
      <c r="V18" s="203" t="s">
        <v>67</v>
      </c>
      <c r="W18" s="191"/>
      <c r="X18" s="191"/>
      <c r="Y18" s="191"/>
      <c r="Z18" s="191"/>
      <c r="AA18" s="191"/>
      <c r="AB18" s="191"/>
    </row>
    <row r="19" spans="1:28" s="53" customFormat="1" ht="12">
      <c r="A19" s="54">
        <v>18</v>
      </c>
      <c r="B19" s="326" t="s">
        <v>914</v>
      </c>
      <c r="C19" s="55" t="s">
        <v>918</v>
      </c>
      <c r="D19" s="56">
        <v>2</v>
      </c>
      <c r="E19" s="213">
        <v>307</v>
      </c>
      <c r="F19" s="189">
        <v>307000</v>
      </c>
      <c r="G19" s="214">
        <v>45</v>
      </c>
      <c r="H19" s="191">
        <f t="shared" si="0"/>
        <v>6.822222222222222</v>
      </c>
      <c r="I19" s="206"/>
      <c r="J19" s="215"/>
      <c r="K19" s="191"/>
      <c r="L19" s="194"/>
      <c r="M19" s="191"/>
      <c r="N19" s="194"/>
      <c r="O19" s="200"/>
      <c r="P19" s="201"/>
      <c r="Q19" s="197"/>
      <c r="R19" s="197"/>
      <c r="S19" s="206"/>
      <c r="T19" s="202"/>
      <c r="U19" s="199"/>
      <c r="V19" s="203"/>
      <c r="W19" s="191"/>
      <c r="X19" s="191"/>
      <c r="Y19" s="191"/>
      <c r="Z19" s="191"/>
      <c r="AA19" s="191"/>
      <c r="AB19" s="191"/>
    </row>
    <row r="20" spans="1:28" s="53" customFormat="1" ht="12">
      <c r="A20" s="54">
        <v>19</v>
      </c>
      <c r="B20" s="326" t="s">
        <v>913</v>
      </c>
      <c r="C20" s="55" t="s">
        <v>919</v>
      </c>
      <c r="D20" s="56">
        <v>1</v>
      </c>
      <c r="E20" s="213">
        <v>8935</v>
      </c>
      <c r="F20" s="189">
        <v>8935000</v>
      </c>
      <c r="G20" s="214">
        <v>83</v>
      </c>
      <c r="H20" s="191">
        <f t="shared" si="0"/>
        <v>107.65060240963855</v>
      </c>
      <c r="I20" s="206" t="s">
        <v>1035</v>
      </c>
      <c r="J20" s="215">
        <v>10098903574</v>
      </c>
      <c r="K20" s="191">
        <v>495.277</v>
      </c>
      <c r="L20" s="194">
        <f t="shared" si="1"/>
        <v>20390415.008167148</v>
      </c>
      <c r="M20" s="191">
        <v>235.60683124274638</v>
      </c>
      <c r="N20" s="194">
        <f t="shared" si="2"/>
        <v>42863373.36116996</v>
      </c>
      <c r="O20" s="200">
        <v>0.9</v>
      </c>
      <c r="P20" s="201">
        <v>1</v>
      </c>
      <c r="Q20" s="197">
        <f t="shared" si="3"/>
        <v>2.282083380880487</v>
      </c>
      <c r="R20" s="197">
        <f t="shared" si="4"/>
        <v>4.7972438009143765</v>
      </c>
      <c r="S20" s="206"/>
      <c r="T20" s="202">
        <v>300</v>
      </c>
      <c r="U20" s="199">
        <f t="shared" si="5"/>
        <v>3.6144578313253013</v>
      </c>
      <c r="V20" s="203"/>
      <c r="W20" s="191"/>
      <c r="X20" s="191"/>
      <c r="Y20" s="191"/>
      <c r="Z20" s="191"/>
      <c r="AA20" s="191"/>
      <c r="AB20" s="191"/>
    </row>
    <row r="21" spans="1:28" s="53" customFormat="1" ht="12">
      <c r="A21" s="54">
        <v>20</v>
      </c>
      <c r="B21" s="326" t="s">
        <v>840</v>
      </c>
      <c r="C21" s="49" t="s">
        <v>920</v>
      </c>
      <c r="D21" s="56">
        <v>2</v>
      </c>
      <c r="E21" s="213">
        <v>697</v>
      </c>
      <c r="F21" s="189">
        <v>697000</v>
      </c>
      <c r="G21" s="214">
        <v>72</v>
      </c>
      <c r="H21" s="191">
        <f t="shared" si="0"/>
        <v>9.680555555555555</v>
      </c>
      <c r="I21" s="192"/>
      <c r="J21" s="193"/>
      <c r="K21" s="218"/>
      <c r="L21" s="194"/>
      <c r="M21" s="191"/>
      <c r="N21" s="194"/>
      <c r="O21" s="200"/>
      <c r="P21" s="201"/>
      <c r="Q21" s="197"/>
      <c r="R21" s="197"/>
      <c r="S21" s="206"/>
      <c r="T21" s="198"/>
      <c r="U21" s="199"/>
      <c r="V21" s="203"/>
      <c r="W21" s="191"/>
      <c r="X21" s="191"/>
      <c r="Y21" s="191"/>
      <c r="Z21" s="191"/>
      <c r="AA21" s="191"/>
      <c r="AB21" s="191"/>
    </row>
    <row r="22" spans="1:28" s="53" customFormat="1" ht="12">
      <c r="A22" s="54">
        <v>21</v>
      </c>
      <c r="B22" s="326" t="s">
        <v>914</v>
      </c>
      <c r="C22" s="55" t="s">
        <v>921</v>
      </c>
      <c r="D22" s="56">
        <v>2</v>
      </c>
      <c r="E22" s="213">
        <v>9863</v>
      </c>
      <c r="F22" s="189">
        <v>9863000</v>
      </c>
      <c r="G22" s="214">
        <v>166</v>
      </c>
      <c r="H22" s="191">
        <f t="shared" si="0"/>
        <v>59.41566265060241</v>
      </c>
      <c r="I22" s="206"/>
      <c r="J22" s="215"/>
      <c r="K22" s="191"/>
      <c r="L22" s="194"/>
      <c r="M22" s="191"/>
      <c r="N22" s="194"/>
      <c r="O22" s="200"/>
      <c r="P22" s="201"/>
      <c r="Q22" s="197"/>
      <c r="R22" s="197"/>
      <c r="S22" s="206"/>
      <c r="T22" s="202"/>
      <c r="U22" s="199"/>
      <c r="V22" s="203"/>
      <c r="W22" s="191"/>
      <c r="X22" s="191"/>
      <c r="Y22" s="191"/>
      <c r="Z22" s="191"/>
      <c r="AA22" s="191"/>
      <c r="AB22" s="191"/>
    </row>
    <row r="23" spans="1:28" s="53" customFormat="1" ht="12">
      <c r="A23" s="54">
        <v>22</v>
      </c>
      <c r="B23" s="326" t="s">
        <v>911</v>
      </c>
      <c r="C23" s="55" t="s">
        <v>737</v>
      </c>
      <c r="D23" s="56">
        <v>2</v>
      </c>
      <c r="E23" s="213">
        <v>3767</v>
      </c>
      <c r="F23" s="189">
        <v>3767000</v>
      </c>
      <c r="G23" s="214">
        <v>57</v>
      </c>
      <c r="H23" s="191">
        <f t="shared" si="0"/>
        <v>66.08771929824562</v>
      </c>
      <c r="I23" s="206" t="s">
        <v>59</v>
      </c>
      <c r="J23" s="193">
        <v>17890000</v>
      </c>
      <c r="K23" s="191">
        <v>1.477</v>
      </c>
      <c r="L23" s="194">
        <f t="shared" si="1"/>
        <v>12112389.979688557</v>
      </c>
      <c r="M23" s="191">
        <v>0.7580775786932411</v>
      </c>
      <c r="N23" s="194">
        <f t="shared" si="2"/>
        <v>23599167.81978755</v>
      </c>
      <c r="O23" s="200">
        <v>1.7</v>
      </c>
      <c r="P23" s="201">
        <v>2</v>
      </c>
      <c r="Q23" s="197">
        <f t="shared" si="3"/>
        <v>3.2153942075095716</v>
      </c>
      <c r="R23" s="197">
        <f t="shared" si="4"/>
        <v>6.264711393625578</v>
      </c>
      <c r="S23" s="206"/>
      <c r="T23" s="202">
        <v>189</v>
      </c>
      <c r="U23" s="199">
        <f t="shared" si="5"/>
        <v>3.3157894736842106</v>
      </c>
      <c r="V23" s="203"/>
      <c r="W23" s="191"/>
      <c r="X23" s="191"/>
      <c r="Y23" s="191"/>
      <c r="Z23" s="191"/>
      <c r="AA23" s="191"/>
      <c r="AB23" s="191"/>
    </row>
    <row r="24" spans="1:28" s="53" customFormat="1" ht="12">
      <c r="A24" s="54">
        <v>23</v>
      </c>
      <c r="B24" s="326" t="s">
        <v>913</v>
      </c>
      <c r="C24" s="55" t="s">
        <v>739</v>
      </c>
      <c r="D24" s="56">
        <v>1</v>
      </c>
      <c r="E24" s="213">
        <v>1950</v>
      </c>
      <c r="F24" s="189">
        <v>1950000</v>
      </c>
      <c r="G24" s="214">
        <v>63</v>
      </c>
      <c r="H24" s="191">
        <f t="shared" si="0"/>
        <v>30.952380952380953</v>
      </c>
      <c r="I24" s="206"/>
      <c r="J24" s="215"/>
      <c r="K24" s="191"/>
      <c r="L24" s="194"/>
      <c r="M24" s="191"/>
      <c r="N24" s="194"/>
      <c r="O24" s="200"/>
      <c r="P24" s="201"/>
      <c r="Q24" s="197"/>
      <c r="R24" s="197"/>
      <c r="S24" s="206"/>
      <c r="T24" s="202"/>
      <c r="U24" s="199"/>
      <c r="V24" s="203"/>
      <c r="W24" s="191"/>
      <c r="X24" s="191"/>
      <c r="Y24" s="191"/>
      <c r="Z24" s="191"/>
      <c r="AA24" s="191"/>
      <c r="AB24" s="191"/>
    </row>
    <row r="25" spans="1:28" s="53" customFormat="1" ht="12">
      <c r="A25" s="54">
        <v>24</v>
      </c>
      <c r="B25" s="326" t="s">
        <v>914</v>
      </c>
      <c r="C25" s="55" t="s">
        <v>740</v>
      </c>
      <c r="D25" s="56">
        <v>2</v>
      </c>
      <c r="E25" s="213">
        <v>193734</v>
      </c>
      <c r="F25" s="189">
        <v>193734000</v>
      </c>
      <c r="G25" s="214">
        <v>594</v>
      </c>
      <c r="H25" s="191">
        <f t="shared" si="0"/>
        <v>326.1515151515151</v>
      </c>
      <c r="I25" s="206"/>
      <c r="J25" s="215"/>
      <c r="K25" s="191"/>
      <c r="L25" s="194"/>
      <c r="M25" s="191"/>
      <c r="N25" s="194"/>
      <c r="O25" s="200"/>
      <c r="P25" s="201"/>
      <c r="Q25" s="197"/>
      <c r="R25" s="197"/>
      <c r="S25" s="206"/>
      <c r="T25" s="202"/>
      <c r="U25" s="199"/>
      <c r="V25" s="203"/>
      <c r="W25" s="191"/>
      <c r="X25" s="191"/>
      <c r="Y25" s="191"/>
      <c r="Z25" s="191"/>
      <c r="AA25" s="191"/>
      <c r="AB25" s="191"/>
    </row>
    <row r="26" spans="1:28" s="53" customFormat="1" ht="12">
      <c r="A26" s="54">
        <v>25</v>
      </c>
      <c r="B26" s="326" t="s">
        <v>911</v>
      </c>
      <c r="C26" s="55" t="s">
        <v>742</v>
      </c>
      <c r="D26" s="56">
        <v>1</v>
      </c>
      <c r="E26" s="213">
        <v>7545</v>
      </c>
      <c r="F26" s="189">
        <v>7545000</v>
      </c>
      <c r="G26" s="214">
        <v>240</v>
      </c>
      <c r="H26" s="191">
        <f t="shared" si="0"/>
        <v>31.4375</v>
      </c>
      <c r="I26" s="206" t="s">
        <v>60</v>
      </c>
      <c r="J26" s="215">
        <v>53000000</v>
      </c>
      <c r="K26" s="191">
        <v>1.477</v>
      </c>
      <c r="L26" s="194">
        <f t="shared" si="1"/>
        <v>35883547.731888965</v>
      </c>
      <c r="M26" s="191">
        <v>0.6779905745512885</v>
      </c>
      <c r="N26" s="194">
        <f t="shared" si="2"/>
        <v>78172178.18267865</v>
      </c>
      <c r="O26" s="200">
        <v>0.63</v>
      </c>
      <c r="P26" s="201">
        <v>1</v>
      </c>
      <c r="Q26" s="197">
        <f t="shared" si="3"/>
        <v>4.755937406479651</v>
      </c>
      <c r="R26" s="197">
        <f t="shared" si="4"/>
        <v>10.36079233700181</v>
      </c>
      <c r="S26" s="206"/>
      <c r="T26" s="202">
        <v>510</v>
      </c>
      <c r="U26" s="199">
        <f t="shared" si="5"/>
        <v>2.125</v>
      </c>
      <c r="V26" s="228" t="s">
        <v>61</v>
      </c>
      <c r="W26" s="191"/>
      <c r="X26" s="191"/>
      <c r="Y26" s="191"/>
      <c r="Z26" s="191"/>
      <c r="AA26" s="191"/>
      <c r="AB26" s="191"/>
    </row>
    <row r="27" spans="1:28" s="53" customFormat="1" ht="12">
      <c r="A27" s="54">
        <v>26</v>
      </c>
      <c r="B27" s="326" t="s">
        <v>913</v>
      </c>
      <c r="C27" s="55" t="s">
        <v>743</v>
      </c>
      <c r="D27" s="56">
        <v>1</v>
      </c>
      <c r="E27" s="213">
        <v>15757</v>
      </c>
      <c r="F27" s="189">
        <v>15757000</v>
      </c>
      <c r="G27" s="214">
        <v>111</v>
      </c>
      <c r="H27" s="191">
        <f t="shared" si="0"/>
        <v>141.95495495495496</v>
      </c>
      <c r="I27" s="191" t="s">
        <v>62</v>
      </c>
      <c r="J27" s="193">
        <v>9106050000</v>
      </c>
      <c r="K27" s="191">
        <v>495.277</v>
      </c>
      <c r="L27" s="194">
        <f t="shared" si="1"/>
        <v>18385772.002334047</v>
      </c>
      <c r="M27" s="191">
        <v>212.79567066897206</v>
      </c>
      <c r="N27" s="194">
        <f t="shared" si="2"/>
        <v>42792458.94135459</v>
      </c>
      <c r="O27" s="200">
        <v>0.78</v>
      </c>
      <c r="P27" s="201">
        <v>1</v>
      </c>
      <c r="Q27" s="197">
        <f t="shared" si="3"/>
        <v>1.1668320113177666</v>
      </c>
      <c r="R27" s="197">
        <f t="shared" si="4"/>
        <v>2.715774509193031</v>
      </c>
      <c r="S27" s="206"/>
      <c r="T27" s="202">
        <v>245</v>
      </c>
      <c r="U27" s="199">
        <f t="shared" si="5"/>
        <v>2.2072072072072073</v>
      </c>
      <c r="V27" s="206" t="s">
        <v>537</v>
      </c>
      <c r="W27" s="191"/>
      <c r="X27" s="191"/>
      <c r="Y27" s="191"/>
      <c r="Z27" s="191"/>
      <c r="AA27" s="191"/>
      <c r="AB27" s="191"/>
    </row>
    <row r="28" spans="1:28" s="53" customFormat="1" ht="12">
      <c r="A28" s="54">
        <v>27</v>
      </c>
      <c r="B28" s="326" t="s">
        <v>913</v>
      </c>
      <c r="C28" s="55" t="s">
        <v>744</v>
      </c>
      <c r="D28" s="56">
        <v>2</v>
      </c>
      <c r="E28" s="213">
        <v>8303</v>
      </c>
      <c r="F28" s="189">
        <v>8303000</v>
      </c>
      <c r="G28" s="214">
        <v>147</v>
      </c>
      <c r="H28" s="191">
        <f t="shared" si="0"/>
        <v>56.48299319727891</v>
      </c>
      <c r="I28" s="191" t="s">
        <v>63</v>
      </c>
      <c r="J28" s="215">
        <v>12167659072</v>
      </c>
      <c r="K28" s="191">
        <v>1138.2</v>
      </c>
      <c r="L28" s="194">
        <f t="shared" si="1"/>
        <v>10690264.515902301</v>
      </c>
      <c r="M28" s="191">
        <v>539.3046588862585</v>
      </c>
      <c r="N28" s="194">
        <f t="shared" si="2"/>
        <v>22561754.050350618</v>
      </c>
      <c r="O28" s="200">
        <v>1.2</v>
      </c>
      <c r="P28" s="201">
        <v>1</v>
      </c>
      <c r="Q28" s="197">
        <f t="shared" si="3"/>
        <v>1.2875183085514033</v>
      </c>
      <c r="R28" s="197">
        <f t="shared" si="4"/>
        <v>2.7173014633687362</v>
      </c>
      <c r="S28" s="206" t="s">
        <v>653</v>
      </c>
      <c r="T28" s="202">
        <v>380</v>
      </c>
      <c r="U28" s="199">
        <f t="shared" si="5"/>
        <v>2.5850340136054424</v>
      </c>
      <c r="V28" s="203"/>
      <c r="W28" s="191"/>
      <c r="X28" s="191"/>
      <c r="Y28" s="191"/>
      <c r="Z28" s="191"/>
      <c r="AA28" s="191"/>
      <c r="AB28" s="191"/>
    </row>
    <row r="29" spans="1:28" s="53" customFormat="1" ht="12">
      <c r="A29" s="54">
        <v>28</v>
      </c>
      <c r="B29" s="326" t="s">
        <v>840</v>
      </c>
      <c r="C29" s="55" t="s">
        <v>745</v>
      </c>
      <c r="D29" s="56">
        <v>2</v>
      </c>
      <c r="E29" s="213">
        <v>14805</v>
      </c>
      <c r="F29" s="189">
        <v>14805000</v>
      </c>
      <c r="G29" s="214">
        <v>184</v>
      </c>
      <c r="H29" s="191">
        <f t="shared" si="0"/>
        <v>80.46195652173913</v>
      </c>
      <c r="I29" s="206" t="s">
        <v>64</v>
      </c>
      <c r="J29" s="229">
        <v>142895000000</v>
      </c>
      <c r="K29" s="191">
        <v>4184.92</v>
      </c>
      <c r="L29" s="194">
        <f t="shared" si="1"/>
        <v>34145216.63496554</v>
      </c>
      <c r="M29" s="191">
        <v>1561.72957253589</v>
      </c>
      <c r="N29" s="194">
        <f t="shared" si="2"/>
        <v>91497915.20434064</v>
      </c>
      <c r="O29" s="200">
        <v>1.44</v>
      </c>
      <c r="P29" s="201">
        <v>1</v>
      </c>
      <c r="Q29" s="197">
        <f t="shared" si="3"/>
        <v>2.3063300665292497</v>
      </c>
      <c r="R29" s="197">
        <f t="shared" si="4"/>
        <v>6.180203661218551</v>
      </c>
      <c r="S29" s="206" t="s">
        <v>1071</v>
      </c>
      <c r="T29" s="202">
        <v>1692</v>
      </c>
      <c r="U29" s="199">
        <f t="shared" si="5"/>
        <v>9.195652173913043</v>
      </c>
      <c r="V29" s="206" t="s">
        <v>933</v>
      </c>
      <c r="W29" s="191"/>
      <c r="X29" s="191"/>
      <c r="Y29" s="191"/>
      <c r="Z29" s="191"/>
      <c r="AA29" s="191"/>
      <c r="AB29" s="191"/>
    </row>
    <row r="30" spans="1:28" s="53" customFormat="1" ht="12">
      <c r="A30" s="54">
        <v>29</v>
      </c>
      <c r="B30" s="326" t="s">
        <v>913</v>
      </c>
      <c r="C30" s="55" t="s">
        <v>746</v>
      </c>
      <c r="D30" s="56">
        <v>1</v>
      </c>
      <c r="E30" s="213">
        <v>19522</v>
      </c>
      <c r="F30" s="189">
        <v>19522000</v>
      </c>
      <c r="G30" s="214">
        <v>180</v>
      </c>
      <c r="H30" s="191">
        <f t="shared" si="0"/>
        <v>108.45555555555555</v>
      </c>
      <c r="I30" s="206" t="s">
        <v>1035</v>
      </c>
      <c r="J30" s="215">
        <v>15400000000</v>
      </c>
      <c r="K30" s="191">
        <v>495.277</v>
      </c>
      <c r="L30" s="194">
        <f t="shared" si="1"/>
        <v>31093711.195957012</v>
      </c>
      <c r="M30" s="191">
        <v>249.9463683328824</v>
      </c>
      <c r="N30" s="194">
        <f t="shared" si="2"/>
        <v>61613217.67832227</v>
      </c>
      <c r="O30" s="200">
        <v>0.59</v>
      </c>
      <c r="P30" s="201">
        <v>1</v>
      </c>
      <c r="Q30" s="197">
        <f t="shared" si="3"/>
        <v>1.5927523407415742</v>
      </c>
      <c r="R30" s="197">
        <f t="shared" si="4"/>
        <v>3.156091470050316</v>
      </c>
      <c r="S30" s="206"/>
      <c r="T30" s="198">
        <v>420</v>
      </c>
      <c r="U30" s="199">
        <f t="shared" si="5"/>
        <v>2.3333333333333335</v>
      </c>
      <c r="V30" s="203"/>
      <c r="W30" s="191"/>
      <c r="X30" s="191"/>
      <c r="Y30" s="191"/>
      <c r="Z30" s="191"/>
      <c r="AA30" s="191"/>
      <c r="AB30" s="191"/>
    </row>
    <row r="31" spans="1:28" s="105" customFormat="1" ht="12.75">
      <c r="A31" s="54">
        <v>30</v>
      </c>
      <c r="B31" s="326" t="s">
        <v>914</v>
      </c>
      <c r="C31" s="55" t="s">
        <v>747</v>
      </c>
      <c r="D31" s="56">
        <v>2</v>
      </c>
      <c r="E31" s="213">
        <v>33573</v>
      </c>
      <c r="F31" s="189">
        <v>33573000</v>
      </c>
      <c r="G31" s="214">
        <v>413</v>
      </c>
      <c r="H31" s="191">
        <f t="shared" si="0"/>
        <v>81.29055690072639</v>
      </c>
      <c r="I31" s="206" t="s">
        <v>1024</v>
      </c>
      <c r="J31" s="215">
        <v>492900000</v>
      </c>
      <c r="K31" s="191">
        <v>1.030162783</v>
      </c>
      <c r="L31" s="194">
        <f t="shared" si="1"/>
        <v>478468071.39022803</v>
      </c>
      <c r="M31" s="191">
        <v>1.221634529</v>
      </c>
      <c r="N31" s="194">
        <f t="shared" si="2"/>
        <v>403475825.4610533</v>
      </c>
      <c r="O31" s="200">
        <v>0.2</v>
      </c>
      <c r="P31" s="201">
        <v>1</v>
      </c>
      <c r="Q31" s="197">
        <f t="shared" si="3"/>
        <v>14.251573329467966</v>
      </c>
      <c r="R31" s="197">
        <f t="shared" si="4"/>
        <v>12.017866305097945</v>
      </c>
      <c r="S31" s="206"/>
      <c r="T31" s="202">
        <v>2636</v>
      </c>
      <c r="U31" s="199">
        <f t="shared" si="5"/>
        <v>6.3825665859564165</v>
      </c>
      <c r="V31" s="230" t="s">
        <v>1012</v>
      </c>
      <c r="W31" s="231"/>
      <c r="X31" s="231"/>
      <c r="Y31" s="231"/>
      <c r="Z31" s="231"/>
      <c r="AA31" s="231"/>
      <c r="AB31" s="231"/>
    </row>
    <row r="32" spans="1:28" s="53" customFormat="1" ht="12">
      <c r="A32" s="54">
        <v>31</v>
      </c>
      <c r="B32" s="326" t="s">
        <v>913</v>
      </c>
      <c r="C32" s="55" t="s">
        <v>848</v>
      </c>
      <c r="D32" s="56">
        <v>1</v>
      </c>
      <c r="E32" s="213">
        <v>506</v>
      </c>
      <c r="F32" s="189">
        <v>506000</v>
      </c>
      <c r="G32" s="214">
        <v>72</v>
      </c>
      <c r="H32" s="191">
        <f t="shared" si="0"/>
        <v>7.027777777777778</v>
      </c>
      <c r="I32" s="206"/>
      <c r="J32" s="215"/>
      <c r="K32" s="191"/>
      <c r="L32" s="194"/>
      <c r="M32" s="191"/>
      <c r="N32" s="194"/>
      <c r="O32" s="200"/>
      <c r="P32" s="201"/>
      <c r="Q32" s="197"/>
      <c r="R32" s="197"/>
      <c r="S32" s="206"/>
      <c r="T32" s="202"/>
      <c r="U32" s="199"/>
      <c r="V32" s="203"/>
      <c r="W32" s="191"/>
      <c r="X32" s="191"/>
      <c r="Y32" s="191"/>
      <c r="Z32" s="191"/>
      <c r="AA32" s="191"/>
      <c r="AB32" s="191"/>
    </row>
    <row r="33" spans="1:28" s="53" customFormat="1" ht="12">
      <c r="A33" s="54">
        <v>32</v>
      </c>
      <c r="B33" s="326" t="s">
        <v>913</v>
      </c>
      <c r="C33" s="55" t="s">
        <v>849</v>
      </c>
      <c r="D33" s="56">
        <v>1</v>
      </c>
      <c r="E33" s="213">
        <v>4422</v>
      </c>
      <c r="F33" s="189">
        <v>4422000</v>
      </c>
      <c r="G33" s="214">
        <v>105</v>
      </c>
      <c r="H33" s="191">
        <f t="shared" si="0"/>
        <v>42.114285714285714</v>
      </c>
      <c r="I33" s="206"/>
      <c r="J33" s="215"/>
      <c r="K33" s="215"/>
      <c r="L33" s="194"/>
      <c r="M33" s="191"/>
      <c r="N33" s="194"/>
      <c r="O33" s="200"/>
      <c r="P33" s="201"/>
      <c r="Q33" s="197"/>
      <c r="R33" s="197"/>
      <c r="S33" s="206"/>
      <c r="T33" s="202"/>
      <c r="U33" s="199"/>
      <c r="V33" s="203"/>
      <c r="W33" s="191"/>
      <c r="X33" s="191"/>
      <c r="Y33" s="191"/>
      <c r="Z33" s="191"/>
      <c r="AA33" s="191"/>
      <c r="AB33" s="191"/>
    </row>
    <row r="34" spans="1:28" s="53" customFormat="1" ht="12">
      <c r="A34" s="54">
        <v>33</v>
      </c>
      <c r="B34" s="326" t="s">
        <v>913</v>
      </c>
      <c r="C34" s="55" t="s">
        <v>523</v>
      </c>
      <c r="D34" s="56">
        <v>1</v>
      </c>
      <c r="E34" s="213">
        <v>11206</v>
      </c>
      <c r="F34" s="189">
        <v>11206000</v>
      </c>
      <c r="G34" s="214">
        <v>188</v>
      </c>
      <c r="H34" s="191">
        <f t="shared" si="0"/>
        <v>59.6063829787234</v>
      </c>
      <c r="I34" s="206" t="s">
        <v>1035</v>
      </c>
      <c r="J34" s="215">
        <v>11606529000</v>
      </c>
      <c r="K34" s="191">
        <v>495.277</v>
      </c>
      <c r="L34" s="194">
        <f t="shared" si="1"/>
        <v>23434419.526850633</v>
      </c>
      <c r="M34" s="191">
        <v>246.1236852287383</v>
      </c>
      <c r="N34" s="194">
        <f t="shared" si="2"/>
        <v>47157302.18817957</v>
      </c>
      <c r="O34" s="200">
        <v>1.089</v>
      </c>
      <c r="P34" s="225">
        <v>1</v>
      </c>
      <c r="Q34" s="197">
        <f t="shared" si="3"/>
        <v>2.0912385799438367</v>
      </c>
      <c r="R34" s="197">
        <f t="shared" si="4"/>
        <v>4.208219006619629</v>
      </c>
      <c r="S34" s="206"/>
      <c r="T34" s="202"/>
      <c r="U34" s="199"/>
      <c r="V34" s="203"/>
      <c r="W34" s="191"/>
      <c r="X34" s="191"/>
      <c r="Y34" s="191"/>
      <c r="Z34" s="191"/>
      <c r="AA34" s="191"/>
      <c r="AB34" s="191"/>
    </row>
    <row r="35" spans="1:28" s="53" customFormat="1" ht="12">
      <c r="A35" s="54">
        <v>34</v>
      </c>
      <c r="B35" s="326" t="s">
        <v>914</v>
      </c>
      <c r="C35" s="55" t="s">
        <v>524</v>
      </c>
      <c r="D35" s="56">
        <v>2</v>
      </c>
      <c r="E35" s="213">
        <v>16970</v>
      </c>
      <c r="F35" s="189">
        <v>16970000</v>
      </c>
      <c r="G35" s="214">
        <v>158</v>
      </c>
      <c r="H35" s="191">
        <f t="shared" si="0"/>
        <v>107.40506329113924</v>
      </c>
      <c r="I35" s="192" t="s">
        <v>660</v>
      </c>
      <c r="J35" s="193">
        <v>82818364000</v>
      </c>
      <c r="K35" s="218">
        <v>510.249</v>
      </c>
      <c r="L35" s="194">
        <f t="shared" si="1"/>
        <v>162309703.6936868</v>
      </c>
      <c r="M35" s="191">
        <v>403.19278396</v>
      </c>
      <c r="N35" s="194">
        <f t="shared" si="2"/>
        <v>205406364.63428438</v>
      </c>
      <c r="O35" s="200">
        <v>0.361</v>
      </c>
      <c r="P35" s="201">
        <v>1</v>
      </c>
      <c r="Q35" s="197">
        <f t="shared" si="3"/>
        <v>9.564508172874886</v>
      </c>
      <c r="R35" s="197">
        <f t="shared" si="4"/>
        <v>12.104087485815226</v>
      </c>
      <c r="S35" s="206"/>
      <c r="T35" s="202">
        <v>775</v>
      </c>
      <c r="U35" s="199">
        <f t="shared" si="5"/>
        <v>4.905063291139241</v>
      </c>
      <c r="V35" s="203"/>
      <c r="W35" s="191"/>
      <c r="X35" s="191"/>
      <c r="Y35" s="191"/>
      <c r="Z35" s="191"/>
      <c r="AA35" s="191"/>
      <c r="AB35" s="191"/>
    </row>
    <row r="36" spans="1:28" s="53" customFormat="1" ht="12">
      <c r="A36" s="54">
        <v>35</v>
      </c>
      <c r="B36" s="326" t="s">
        <v>840</v>
      </c>
      <c r="C36" s="55" t="s">
        <v>805</v>
      </c>
      <c r="D36" s="56">
        <v>1</v>
      </c>
      <c r="E36" s="213">
        <v>1345751</v>
      </c>
      <c r="F36" s="189">
        <v>1345751000</v>
      </c>
      <c r="G36" s="214">
        <v>3000</v>
      </c>
      <c r="H36" s="191">
        <f t="shared" si="0"/>
        <v>448.58366666666666</v>
      </c>
      <c r="I36" s="206"/>
      <c r="J36" s="215"/>
      <c r="K36" s="215"/>
      <c r="L36" s="194"/>
      <c r="M36" s="191"/>
      <c r="N36" s="194"/>
      <c r="O36" s="200"/>
      <c r="P36" s="201"/>
      <c r="Q36" s="197"/>
      <c r="R36" s="197"/>
      <c r="S36" s="206"/>
      <c r="T36" s="202"/>
      <c r="U36" s="199"/>
      <c r="V36" s="203"/>
      <c r="W36" s="191"/>
      <c r="X36" s="191"/>
      <c r="Y36" s="191"/>
      <c r="Z36" s="191"/>
      <c r="AA36" s="191"/>
      <c r="AB36" s="191"/>
    </row>
    <row r="37" spans="1:28" s="53" customFormat="1" ht="12">
      <c r="A37" s="54">
        <v>36</v>
      </c>
      <c r="B37" s="326" t="s">
        <v>914</v>
      </c>
      <c r="C37" s="55" t="s">
        <v>807</v>
      </c>
      <c r="D37" s="56">
        <v>2</v>
      </c>
      <c r="E37" s="213">
        <v>45660</v>
      </c>
      <c r="F37" s="189">
        <v>45660000</v>
      </c>
      <c r="G37" s="214">
        <v>268</v>
      </c>
      <c r="H37" s="191">
        <f t="shared" si="0"/>
        <v>170.37313432835822</v>
      </c>
      <c r="I37" s="206" t="s">
        <v>65</v>
      </c>
      <c r="J37" s="232">
        <v>390595018493</v>
      </c>
      <c r="K37" s="191">
        <v>1897.89</v>
      </c>
      <c r="L37" s="194">
        <f t="shared" si="1"/>
        <v>205804877.25474077</v>
      </c>
      <c r="M37" s="191">
        <v>1257.97302762875</v>
      </c>
      <c r="N37" s="194">
        <f t="shared" si="2"/>
        <v>310495543.15903145</v>
      </c>
      <c r="O37" s="233">
        <v>0.29</v>
      </c>
      <c r="P37" s="234">
        <v>1</v>
      </c>
      <c r="Q37" s="197">
        <f t="shared" si="3"/>
        <v>4.507334149249688</v>
      </c>
      <c r="R37" s="197">
        <f t="shared" si="4"/>
        <v>6.800165202782117</v>
      </c>
      <c r="S37" s="235" t="s">
        <v>66</v>
      </c>
      <c r="T37" s="202">
        <v>571</v>
      </c>
      <c r="U37" s="199">
        <f t="shared" si="5"/>
        <v>2.1305970149253732</v>
      </c>
      <c r="V37" s="228" t="s">
        <v>23</v>
      </c>
      <c r="W37" s="191"/>
      <c r="X37" s="191"/>
      <c r="Y37" s="191"/>
      <c r="Z37" s="191"/>
      <c r="AA37" s="191"/>
      <c r="AB37" s="191"/>
    </row>
    <row r="38" spans="1:28" s="53" customFormat="1" ht="12">
      <c r="A38" s="54">
        <v>37</v>
      </c>
      <c r="B38" s="326" t="s">
        <v>913</v>
      </c>
      <c r="C38" s="55" t="s">
        <v>808</v>
      </c>
      <c r="D38" s="56">
        <v>1</v>
      </c>
      <c r="E38" s="213">
        <v>676</v>
      </c>
      <c r="F38" s="189">
        <v>676000</v>
      </c>
      <c r="G38" s="214">
        <v>33</v>
      </c>
      <c r="H38" s="191">
        <f t="shared" si="0"/>
        <v>20.484848484848484</v>
      </c>
      <c r="I38" s="206"/>
      <c r="J38" s="215"/>
      <c r="K38" s="215"/>
      <c r="L38" s="194"/>
      <c r="M38" s="191"/>
      <c r="N38" s="194"/>
      <c r="O38" s="200"/>
      <c r="P38" s="201"/>
      <c r="Q38" s="197"/>
      <c r="R38" s="197"/>
      <c r="S38" s="206"/>
      <c r="T38" s="202"/>
      <c r="U38" s="199"/>
      <c r="V38" s="203"/>
      <c r="W38" s="191"/>
      <c r="X38" s="191"/>
      <c r="Y38" s="191"/>
      <c r="Z38" s="191"/>
      <c r="AA38" s="191"/>
      <c r="AB38" s="191"/>
    </row>
    <row r="39" spans="1:28" s="53" customFormat="1" ht="12">
      <c r="A39" s="54">
        <v>38</v>
      </c>
      <c r="B39" s="326" t="s">
        <v>913</v>
      </c>
      <c r="C39" s="55" t="s">
        <v>749</v>
      </c>
      <c r="D39" s="56">
        <v>2</v>
      </c>
      <c r="E39" s="213">
        <v>3683</v>
      </c>
      <c r="F39" s="189">
        <v>3683000</v>
      </c>
      <c r="G39" s="214">
        <v>203</v>
      </c>
      <c r="H39" s="191">
        <f t="shared" si="0"/>
        <v>18.142857142857142</v>
      </c>
      <c r="I39" s="206" t="s">
        <v>1023</v>
      </c>
      <c r="J39" s="232">
        <v>27409136000</v>
      </c>
      <c r="K39" s="53">
        <v>495.277</v>
      </c>
      <c r="L39" s="194">
        <f t="shared" si="1"/>
        <v>55341023.30614989</v>
      </c>
      <c r="M39" s="53">
        <v>345.89796376058865</v>
      </c>
      <c r="N39" s="194">
        <f t="shared" si="2"/>
        <v>79240524.29221897</v>
      </c>
      <c r="O39" s="200">
        <v>0.918</v>
      </c>
      <c r="P39" s="201">
        <v>1</v>
      </c>
      <c r="Q39" s="197">
        <f t="shared" si="3"/>
        <v>15.02607203533801</v>
      </c>
      <c r="R39" s="197">
        <f t="shared" si="4"/>
        <v>21.515211591696705</v>
      </c>
      <c r="S39" s="235"/>
      <c r="T39" s="202">
        <v>480</v>
      </c>
      <c r="U39" s="199">
        <f t="shared" si="5"/>
        <v>2.3645320197044337</v>
      </c>
      <c r="V39" s="228" t="s">
        <v>544</v>
      </c>
      <c r="W39" s="191"/>
      <c r="X39" s="191"/>
      <c r="Y39" s="191"/>
      <c r="Z39" s="191"/>
      <c r="AA39" s="191"/>
      <c r="AB39" s="191"/>
    </row>
    <row r="40" spans="1:28" s="53" customFormat="1" ht="12">
      <c r="A40" s="54">
        <v>39</v>
      </c>
      <c r="B40" s="326" t="s">
        <v>914</v>
      </c>
      <c r="C40" s="55" t="s">
        <v>750</v>
      </c>
      <c r="D40" s="56">
        <v>1</v>
      </c>
      <c r="E40" s="213">
        <v>4579</v>
      </c>
      <c r="F40" s="189">
        <v>4579000</v>
      </c>
      <c r="G40" s="214">
        <v>57</v>
      </c>
      <c r="H40" s="191">
        <f t="shared" si="0"/>
        <v>80.33333333333333</v>
      </c>
      <c r="I40" s="206" t="s">
        <v>545</v>
      </c>
      <c r="J40" s="215">
        <v>21530122000</v>
      </c>
      <c r="K40" s="191">
        <v>525.829</v>
      </c>
      <c r="L40" s="194">
        <f t="shared" si="1"/>
        <v>40945101.92477022</v>
      </c>
      <c r="M40" s="191">
        <v>343.67209913155085</v>
      </c>
      <c r="N40" s="194">
        <f t="shared" si="2"/>
        <v>62647279.352632865</v>
      </c>
      <c r="O40" s="200">
        <v>0.53</v>
      </c>
      <c r="P40" s="201">
        <v>1</v>
      </c>
      <c r="Q40" s="197">
        <f t="shared" si="3"/>
        <v>8.94193097286967</v>
      </c>
      <c r="R40" s="197">
        <f t="shared" si="4"/>
        <v>13.681432485833778</v>
      </c>
      <c r="S40" s="235" t="s">
        <v>1021</v>
      </c>
      <c r="T40" s="202">
        <v>683</v>
      </c>
      <c r="U40" s="199">
        <f t="shared" si="5"/>
        <v>11.982456140350877</v>
      </c>
      <c r="V40" s="235" t="s">
        <v>721</v>
      </c>
      <c r="W40" s="191"/>
      <c r="X40" s="191"/>
      <c r="Y40" s="191"/>
      <c r="Z40" s="191"/>
      <c r="AA40" s="191"/>
      <c r="AB40" s="191"/>
    </row>
    <row r="41" spans="1:28" s="238" customFormat="1" ht="15">
      <c r="A41" s="54">
        <v>40</v>
      </c>
      <c r="B41" s="326" t="s">
        <v>913</v>
      </c>
      <c r="C41" s="55" t="s">
        <v>752</v>
      </c>
      <c r="D41" s="56">
        <v>1</v>
      </c>
      <c r="E41" s="213">
        <v>21075</v>
      </c>
      <c r="F41" s="189">
        <v>21075000</v>
      </c>
      <c r="G41" s="214">
        <v>225</v>
      </c>
      <c r="H41" s="191">
        <f t="shared" si="0"/>
        <v>93.66666666666667</v>
      </c>
      <c r="I41" s="206"/>
      <c r="J41" s="215"/>
      <c r="K41" s="191"/>
      <c r="L41" s="194"/>
      <c r="M41" s="191"/>
      <c r="N41" s="194"/>
      <c r="O41" s="200"/>
      <c r="P41" s="201"/>
      <c r="Q41" s="197"/>
      <c r="R41" s="197"/>
      <c r="S41" s="206"/>
      <c r="T41" s="202"/>
      <c r="U41" s="199"/>
      <c r="V41" s="236"/>
      <c r="W41" s="237"/>
      <c r="X41" s="237"/>
      <c r="Y41" s="237"/>
      <c r="Z41" s="237"/>
      <c r="AA41" s="237"/>
      <c r="AB41" s="237"/>
    </row>
    <row r="42" spans="1:28" s="53" customFormat="1" ht="12">
      <c r="A42" s="54">
        <v>41</v>
      </c>
      <c r="B42" s="326" t="s">
        <v>911</v>
      </c>
      <c r="C42" s="55" t="s">
        <v>753</v>
      </c>
      <c r="D42" s="56">
        <v>1</v>
      </c>
      <c r="E42" s="213">
        <v>4416</v>
      </c>
      <c r="F42" s="189">
        <v>4416000</v>
      </c>
      <c r="G42" s="214">
        <v>153</v>
      </c>
      <c r="H42" s="191">
        <f t="shared" si="0"/>
        <v>28.862745098039216</v>
      </c>
      <c r="I42" s="206" t="s">
        <v>546</v>
      </c>
      <c r="J42" s="193">
        <v>146588000</v>
      </c>
      <c r="K42" s="191">
        <v>5.498</v>
      </c>
      <c r="L42" s="194">
        <f t="shared" si="1"/>
        <v>26662058.930520188</v>
      </c>
      <c r="M42" s="191">
        <v>3.87485441461176</v>
      </c>
      <c r="N42" s="194">
        <f t="shared" si="2"/>
        <v>37830582.601304606</v>
      </c>
      <c r="O42" s="195">
        <v>0.12</v>
      </c>
      <c r="P42" s="196">
        <v>1</v>
      </c>
      <c r="Q42" s="197">
        <f t="shared" si="3"/>
        <v>6.037603924483738</v>
      </c>
      <c r="R42" s="197">
        <f t="shared" si="4"/>
        <v>8.566708016599774</v>
      </c>
      <c r="S42" s="206"/>
      <c r="T42" s="202">
        <v>250</v>
      </c>
      <c r="U42" s="199">
        <f t="shared" si="5"/>
        <v>1.6339869281045751</v>
      </c>
      <c r="V42" s="235" t="s">
        <v>722</v>
      </c>
      <c r="W42" s="191"/>
      <c r="X42" s="191"/>
      <c r="Y42" s="191"/>
      <c r="Z42" s="191"/>
      <c r="AA42" s="191"/>
      <c r="AB42" s="191"/>
    </row>
    <row r="43" spans="1:28" s="238" customFormat="1" ht="15">
      <c r="A43" s="54">
        <v>42</v>
      </c>
      <c r="B43" s="326" t="s">
        <v>914</v>
      </c>
      <c r="C43" s="55" t="s">
        <v>755</v>
      </c>
      <c r="D43" s="56">
        <v>1</v>
      </c>
      <c r="E43" s="213">
        <v>11204</v>
      </c>
      <c r="F43" s="189">
        <v>11204000</v>
      </c>
      <c r="G43" s="214">
        <v>614</v>
      </c>
      <c r="H43" s="191">
        <f t="shared" si="0"/>
        <v>18.247557003257327</v>
      </c>
      <c r="I43" s="239"/>
      <c r="J43" s="229"/>
      <c r="K43" s="229"/>
      <c r="L43" s="194"/>
      <c r="M43" s="191"/>
      <c r="N43" s="194"/>
      <c r="O43" s="224"/>
      <c r="P43" s="225"/>
      <c r="Q43" s="197"/>
      <c r="R43" s="197"/>
      <c r="S43" s="206"/>
      <c r="T43" s="202">
        <v>120</v>
      </c>
      <c r="U43" s="199">
        <f t="shared" si="5"/>
        <v>0.19543973941368079</v>
      </c>
      <c r="V43" s="236"/>
      <c r="W43" s="237"/>
      <c r="X43" s="237"/>
      <c r="Y43" s="237"/>
      <c r="Z43" s="237"/>
      <c r="AA43" s="237"/>
      <c r="AB43" s="237"/>
    </row>
    <row r="44" spans="1:28" s="53" customFormat="1" ht="12">
      <c r="A44" s="54">
        <v>43</v>
      </c>
      <c r="B44" s="326" t="s">
        <v>911</v>
      </c>
      <c r="C44" s="55" t="s">
        <v>757</v>
      </c>
      <c r="D44" s="56">
        <v>1</v>
      </c>
      <c r="E44" s="213">
        <v>871</v>
      </c>
      <c r="F44" s="189">
        <v>871000</v>
      </c>
      <c r="G44" s="212">
        <v>80</v>
      </c>
      <c r="H44" s="191">
        <f t="shared" si="0"/>
        <v>10.8875</v>
      </c>
      <c r="I44" s="206" t="s">
        <v>50</v>
      </c>
      <c r="J44" s="193">
        <v>23216042</v>
      </c>
      <c r="K44" s="191">
        <v>0.755</v>
      </c>
      <c r="L44" s="194">
        <f t="shared" si="1"/>
        <v>30749724.503311258</v>
      </c>
      <c r="M44" s="191">
        <v>0.6988322316408149</v>
      </c>
      <c r="N44" s="194">
        <f t="shared" si="2"/>
        <v>33221195.229490444</v>
      </c>
      <c r="O44" s="200">
        <v>0.34</v>
      </c>
      <c r="P44" s="201">
        <v>1</v>
      </c>
      <c r="Q44" s="197">
        <f t="shared" si="3"/>
        <v>35.303931691516944</v>
      </c>
      <c r="R44" s="197">
        <f t="shared" si="4"/>
        <v>38.141441136039546</v>
      </c>
      <c r="S44" s="206"/>
      <c r="T44" s="202">
        <v>129</v>
      </c>
      <c r="U44" s="199">
        <f t="shared" si="5"/>
        <v>1.6125</v>
      </c>
      <c r="V44" s="203"/>
      <c r="W44" s="191"/>
      <c r="X44" s="191"/>
      <c r="Y44" s="191"/>
      <c r="Z44" s="191"/>
      <c r="AA44" s="191"/>
      <c r="AB44" s="191"/>
    </row>
    <row r="45" spans="1:28" s="53" customFormat="1" ht="12">
      <c r="A45" s="54">
        <v>44</v>
      </c>
      <c r="B45" s="326" t="s">
        <v>911</v>
      </c>
      <c r="C45" s="55" t="s">
        <v>758</v>
      </c>
      <c r="D45" s="56">
        <v>2</v>
      </c>
      <c r="E45" s="213">
        <v>10369</v>
      </c>
      <c r="F45" s="189">
        <v>10369000</v>
      </c>
      <c r="G45" s="214">
        <v>281</v>
      </c>
      <c r="H45" s="191">
        <f t="shared" si="0"/>
        <v>36.90035587188612</v>
      </c>
      <c r="I45" s="206" t="s">
        <v>547</v>
      </c>
      <c r="J45" s="215">
        <v>1589955000</v>
      </c>
      <c r="K45" s="191">
        <v>19.09825</v>
      </c>
      <c r="L45" s="194">
        <f t="shared" si="1"/>
        <v>83251345.01852264</v>
      </c>
      <c r="M45" s="191">
        <v>13.781670871</v>
      </c>
      <c r="N45" s="194">
        <f t="shared" si="2"/>
        <v>115367361.10464324</v>
      </c>
      <c r="O45" s="200">
        <v>0.137</v>
      </c>
      <c r="P45" s="201">
        <v>1</v>
      </c>
      <c r="Q45" s="197">
        <f t="shared" si="3"/>
        <v>8.028869227362584</v>
      </c>
      <c r="R45" s="197">
        <f t="shared" si="4"/>
        <v>11.126180066027894</v>
      </c>
      <c r="S45" s="206"/>
      <c r="T45" s="202">
        <v>531</v>
      </c>
      <c r="U45" s="199">
        <f t="shared" si="5"/>
        <v>1.8896797153024911</v>
      </c>
      <c r="V45" s="203"/>
      <c r="W45" s="191"/>
      <c r="X45" s="191"/>
      <c r="Y45" s="191"/>
      <c r="Z45" s="191"/>
      <c r="AA45" s="191"/>
      <c r="AB45" s="191"/>
    </row>
    <row r="46" spans="1:28" s="53" customFormat="1" ht="12">
      <c r="A46" s="54">
        <v>45</v>
      </c>
      <c r="B46" s="326" t="s">
        <v>840</v>
      </c>
      <c r="C46" s="55" t="s">
        <v>759</v>
      </c>
      <c r="D46" s="56">
        <v>1</v>
      </c>
      <c r="E46" s="213">
        <v>23906</v>
      </c>
      <c r="F46" s="189">
        <v>23906000</v>
      </c>
      <c r="G46" s="214">
        <v>687</v>
      </c>
      <c r="H46" s="191">
        <f t="shared" si="0"/>
        <v>34.79767103347889</v>
      </c>
      <c r="I46" s="206"/>
      <c r="J46" s="215"/>
      <c r="K46" s="215"/>
      <c r="L46" s="194"/>
      <c r="M46" s="240"/>
      <c r="N46" s="194"/>
      <c r="O46" s="200"/>
      <c r="P46" s="201"/>
      <c r="Q46" s="197"/>
      <c r="R46" s="197"/>
      <c r="S46" s="206"/>
      <c r="T46" s="202"/>
      <c r="U46" s="199"/>
      <c r="V46" s="203"/>
      <c r="W46" s="191"/>
      <c r="X46" s="191"/>
      <c r="Y46" s="191"/>
      <c r="Z46" s="191"/>
      <c r="AA46" s="191"/>
      <c r="AB46" s="191"/>
    </row>
    <row r="47" spans="1:28" s="53" customFormat="1" ht="12">
      <c r="A47" s="54">
        <v>46</v>
      </c>
      <c r="B47" s="326" t="s">
        <v>913</v>
      </c>
      <c r="C47" s="55" t="s">
        <v>995</v>
      </c>
      <c r="D47" s="56">
        <v>2</v>
      </c>
      <c r="E47" s="213">
        <v>66020</v>
      </c>
      <c r="F47" s="189">
        <v>66020000</v>
      </c>
      <c r="G47" s="214">
        <v>608</v>
      </c>
      <c r="H47" s="191">
        <f t="shared" si="0"/>
        <v>108.58552631578948</v>
      </c>
      <c r="I47" s="206"/>
      <c r="J47" s="215"/>
      <c r="K47" s="215"/>
      <c r="L47" s="194"/>
      <c r="M47" s="191"/>
      <c r="N47" s="194"/>
      <c r="O47" s="200"/>
      <c r="P47" s="201"/>
      <c r="Q47" s="197"/>
      <c r="R47" s="197"/>
      <c r="S47" s="206"/>
      <c r="T47" s="202"/>
      <c r="U47" s="199"/>
      <c r="V47" s="203"/>
      <c r="W47" s="191"/>
      <c r="X47" s="191"/>
      <c r="Y47" s="191"/>
      <c r="Z47" s="191"/>
      <c r="AA47" s="191"/>
      <c r="AB47" s="191"/>
    </row>
    <row r="48" spans="1:28" s="53" customFormat="1" ht="12">
      <c r="A48" s="54">
        <v>47</v>
      </c>
      <c r="B48" s="326" t="s">
        <v>911</v>
      </c>
      <c r="C48" s="55" t="s">
        <v>996</v>
      </c>
      <c r="D48" s="56">
        <v>1</v>
      </c>
      <c r="E48" s="213">
        <v>5470</v>
      </c>
      <c r="F48" s="189">
        <v>5470000</v>
      </c>
      <c r="G48" s="214">
        <v>179</v>
      </c>
      <c r="H48" s="191">
        <f t="shared" si="0"/>
        <v>30.558659217877096</v>
      </c>
      <c r="I48" s="206" t="s">
        <v>548</v>
      </c>
      <c r="J48" s="215">
        <v>975100000</v>
      </c>
      <c r="K48" s="191">
        <v>5.624075</v>
      </c>
      <c r="L48" s="194">
        <f t="shared" si="1"/>
        <v>173379622.42679906</v>
      </c>
      <c r="M48" s="191">
        <v>7.959994283</v>
      </c>
      <c r="N48" s="194">
        <f t="shared" si="2"/>
        <v>122500087.98153304</v>
      </c>
      <c r="O48" s="195">
        <v>0.14</v>
      </c>
      <c r="P48" s="196">
        <v>1</v>
      </c>
      <c r="Q48" s="197">
        <f t="shared" si="3"/>
        <v>31.69645748204736</v>
      </c>
      <c r="R48" s="197">
        <f t="shared" si="4"/>
        <v>22.39489725439361</v>
      </c>
      <c r="S48" s="235" t="s">
        <v>549</v>
      </c>
      <c r="T48" s="202">
        <v>726</v>
      </c>
      <c r="U48" s="199">
        <f t="shared" si="5"/>
        <v>4.055865921787709</v>
      </c>
      <c r="V48" s="241" t="s">
        <v>723</v>
      </c>
      <c r="W48" s="191"/>
      <c r="X48" s="191"/>
      <c r="Y48" s="191"/>
      <c r="Z48" s="191"/>
      <c r="AA48" s="191"/>
      <c r="AB48" s="191"/>
    </row>
    <row r="49" spans="1:28" s="53" customFormat="1" ht="15">
      <c r="A49" s="54">
        <v>48</v>
      </c>
      <c r="B49" s="326" t="s">
        <v>912</v>
      </c>
      <c r="C49" s="55" t="s">
        <v>998</v>
      </c>
      <c r="D49" s="56">
        <v>1</v>
      </c>
      <c r="E49" s="213">
        <v>864</v>
      </c>
      <c r="F49" s="189">
        <v>864000</v>
      </c>
      <c r="G49" s="214">
        <v>65</v>
      </c>
      <c r="H49" s="191">
        <f t="shared" si="0"/>
        <v>13.292307692307693</v>
      </c>
      <c r="I49" s="191" t="s">
        <v>550</v>
      </c>
      <c r="J49" s="193">
        <v>596392000</v>
      </c>
      <c r="K49" s="242">
        <v>177.721</v>
      </c>
      <c r="L49" s="194">
        <f t="shared" si="1"/>
        <v>3355776.7511999146</v>
      </c>
      <c r="M49" s="243">
        <v>93.4495923</v>
      </c>
      <c r="N49" s="194">
        <f t="shared" si="2"/>
        <v>6381964.707619168</v>
      </c>
      <c r="O49" s="200">
        <v>0.7</v>
      </c>
      <c r="P49" s="201">
        <v>1</v>
      </c>
      <c r="Q49" s="197">
        <f t="shared" si="3"/>
        <v>3.8840008694443457</v>
      </c>
      <c r="R49" s="197">
        <f t="shared" si="4"/>
        <v>7.386533226411074</v>
      </c>
      <c r="S49" s="235"/>
      <c r="T49" s="202">
        <v>51</v>
      </c>
      <c r="U49" s="199">
        <f t="shared" si="5"/>
        <v>0.7846153846153846</v>
      </c>
      <c r="V49" s="244" t="s">
        <v>551</v>
      </c>
      <c r="W49" s="191"/>
      <c r="X49" s="191"/>
      <c r="Y49" s="191"/>
      <c r="Z49" s="191"/>
      <c r="AA49" s="191"/>
      <c r="AB49" s="191"/>
    </row>
    <row r="50" spans="1:28" s="53" customFormat="1" ht="12">
      <c r="A50" s="54">
        <v>49</v>
      </c>
      <c r="B50" s="326" t="s">
        <v>914</v>
      </c>
      <c r="C50" s="55" t="s">
        <v>999</v>
      </c>
      <c r="D50" s="56">
        <v>1</v>
      </c>
      <c r="E50" s="213">
        <v>67</v>
      </c>
      <c r="F50" s="189">
        <v>67000</v>
      </c>
      <c r="G50" s="214">
        <v>32</v>
      </c>
      <c r="H50" s="191">
        <f t="shared" si="0"/>
        <v>2.09375</v>
      </c>
      <c r="I50" s="245"/>
      <c r="J50" s="202"/>
      <c r="K50" s="202"/>
      <c r="L50" s="194"/>
      <c r="M50" s="191"/>
      <c r="N50" s="194"/>
      <c r="O50" s="200"/>
      <c r="P50" s="201"/>
      <c r="Q50" s="197"/>
      <c r="R50" s="197"/>
      <c r="S50" s="206"/>
      <c r="T50" s="202"/>
      <c r="U50" s="199"/>
      <c r="V50" s="203"/>
      <c r="W50" s="191"/>
      <c r="X50" s="191"/>
      <c r="Y50" s="191"/>
      <c r="Z50" s="191"/>
      <c r="AA50" s="191"/>
      <c r="AB50" s="191"/>
    </row>
    <row r="51" spans="1:28" s="53" customFormat="1" ht="12">
      <c r="A51" s="54">
        <v>50</v>
      </c>
      <c r="B51" s="326" t="s">
        <v>914</v>
      </c>
      <c r="C51" s="55" t="s">
        <v>1000</v>
      </c>
      <c r="D51" s="56">
        <v>2</v>
      </c>
      <c r="E51" s="213">
        <v>10090</v>
      </c>
      <c r="F51" s="189">
        <v>10090000</v>
      </c>
      <c r="G51" s="214">
        <v>215</v>
      </c>
      <c r="H51" s="191">
        <f t="shared" si="0"/>
        <v>46.93023255813954</v>
      </c>
      <c r="I51" s="206" t="s">
        <v>552</v>
      </c>
      <c r="J51" s="193">
        <v>5069737104</v>
      </c>
      <c r="K51" s="191">
        <v>36.875</v>
      </c>
      <c r="L51" s="194">
        <f t="shared" si="1"/>
        <v>137484396.04067796</v>
      </c>
      <c r="M51" s="191">
        <v>20.64394061470005</v>
      </c>
      <c r="N51" s="194">
        <f t="shared" si="2"/>
        <v>245579911.24959752</v>
      </c>
      <c r="O51" s="195">
        <v>1.3</v>
      </c>
      <c r="P51" s="196">
        <v>1</v>
      </c>
      <c r="Q51" s="197">
        <f t="shared" si="3"/>
        <v>13.625807338025567</v>
      </c>
      <c r="R51" s="197">
        <f t="shared" si="4"/>
        <v>24.338940659028495</v>
      </c>
      <c r="S51" s="235"/>
      <c r="T51" s="198">
        <v>979</v>
      </c>
      <c r="U51" s="199">
        <f t="shared" si="5"/>
        <v>4.553488372093023</v>
      </c>
      <c r="V51" s="246" t="s">
        <v>1074</v>
      </c>
      <c r="W51" s="191"/>
      <c r="X51" s="191"/>
      <c r="Y51" s="191"/>
      <c r="Z51" s="191"/>
      <c r="AA51" s="191"/>
      <c r="AB51" s="191"/>
    </row>
    <row r="52" spans="1:28" s="53" customFormat="1" ht="12">
      <c r="A52" s="54">
        <v>51</v>
      </c>
      <c r="B52" s="326" t="s">
        <v>914</v>
      </c>
      <c r="C52" s="55" t="s">
        <v>1001</v>
      </c>
      <c r="D52" s="56">
        <v>1</v>
      </c>
      <c r="E52" s="213">
        <v>13625</v>
      </c>
      <c r="F52" s="189">
        <v>13625000</v>
      </c>
      <c r="G52" s="214">
        <v>124</v>
      </c>
      <c r="H52" s="191">
        <f t="shared" si="0"/>
        <v>109.87903225806451</v>
      </c>
      <c r="I52" s="206"/>
      <c r="J52" s="202"/>
      <c r="K52" s="202"/>
      <c r="L52" s="194"/>
      <c r="M52" s="191"/>
      <c r="N52" s="194"/>
      <c r="O52" s="200"/>
      <c r="P52" s="201"/>
      <c r="Q52" s="197"/>
      <c r="R52" s="197"/>
      <c r="S52" s="206"/>
      <c r="T52" s="202"/>
      <c r="U52" s="199"/>
      <c r="V52" s="203"/>
      <c r="W52" s="191"/>
      <c r="X52" s="191"/>
      <c r="Y52" s="191"/>
      <c r="Z52" s="191"/>
      <c r="AA52" s="191"/>
      <c r="AB52" s="191"/>
    </row>
    <row r="53" spans="1:28" s="53" customFormat="1" ht="12">
      <c r="A53" s="54">
        <v>52</v>
      </c>
      <c r="B53" s="326" t="s">
        <v>912</v>
      </c>
      <c r="C53" s="55" t="s">
        <v>1002</v>
      </c>
      <c r="D53" s="56">
        <v>2</v>
      </c>
      <c r="E53" s="213">
        <v>82999</v>
      </c>
      <c r="F53" s="189">
        <v>82999000</v>
      </c>
      <c r="G53" s="214">
        <v>782</v>
      </c>
      <c r="H53" s="191">
        <f t="shared" si="0"/>
        <v>106.13682864450128</v>
      </c>
      <c r="I53" s="245"/>
      <c r="J53" s="202"/>
      <c r="K53" s="202"/>
      <c r="L53" s="194"/>
      <c r="M53" s="191"/>
      <c r="N53" s="194"/>
      <c r="O53" s="200"/>
      <c r="P53" s="201"/>
      <c r="Q53" s="197"/>
      <c r="R53" s="197"/>
      <c r="S53" s="206"/>
      <c r="T53" s="202"/>
      <c r="U53" s="199"/>
      <c r="V53" s="203"/>
      <c r="W53" s="191"/>
      <c r="X53" s="191"/>
      <c r="Y53" s="191"/>
      <c r="Z53" s="191"/>
      <c r="AA53" s="191"/>
      <c r="AB53" s="191"/>
    </row>
    <row r="54" spans="1:28" s="53" customFormat="1" ht="12">
      <c r="A54" s="54">
        <v>53</v>
      </c>
      <c r="B54" s="326" t="s">
        <v>914</v>
      </c>
      <c r="C54" s="55" t="s">
        <v>1005</v>
      </c>
      <c r="D54" s="56">
        <v>1</v>
      </c>
      <c r="E54" s="213">
        <v>6163</v>
      </c>
      <c r="F54" s="189">
        <v>6163000</v>
      </c>
      <c r="G54" s="214">
        <v>84</v>
      </c>
      <c r="H54" s="191">
        <f t="shared" si="0"/>
        <v>73.36904761904762</v>
      </c>
      <c r="I54" s="245"/>
      <c r="J54" s="202"/>
      <c r="K54" s="202"/>
      <c r="L54" s="194"/>
      <c r="M54" s="191"/>
      <c r="N54" s="194"/>
      <c r="O54" s="200"/>
      <c r="P54" s="201"/>
      <c r="Q54" s="197"/>
      <c r="R54" s="197"/>
      <c r="S54" s="206"/>
      <c r="T54" s="202"/>
      <c r="U54" s="199"/>
      <c r="V54" s="203"/>
      <c r="W54" s="191"/>
      <c r="X54" s="191"/>
      <c r="Y54" s="191"/>
      <c r="Z54" s="191"/>
      <c r="AA54" s="191"/>
      <c r="AB54" s="191"/>
    </row>
    <row r="55" spans="1:28" s="53" customFormat="1" ht="12">
      <c r="A55" s="54">
        <v>54</v>
      </c>
      <c r="B55" s="326" t="s">
        <v>913</v>
      </c>
      <c r="C55" s="55" t="s">
        <v>1006</v>
      </c>
      <c r="D55" s="56">
        <v>1</v>
      </c>
      <c r="E55" s="213">
        <v>676</v>
      </c>
      <c r="F55" s="189">
        <v>676000</v>
      </c>
      <c r="G55" s="214">
        <v>100</v>
      </c>
      <c r="H55" s="191">
        <f t="shared" si="0"/>
        <v>6.76</v>
      </c>
      <c r="I55" s="191" t="s">
        <v>1035</v>
      </c>
      <c r="J55" s="193">
        <v>4164438000</v>
      </c>
      <c r="K55" s="191">
        <v>495.277</v>
      </c>
      <c r="L55" s="194">
        <f t="shared" si="1"/>
        <v>8408300.809446028</v>
      </c>
      <c r="M55" s="191">
        <v>287.29574046036146</v>
      </c>
      <c r="N55" s="194">
        <f t="shared" si="2"/>
        <v>14495300.185540246</v>
      </c>
      <c r="O55" s="200">
        <v>0.2</v>
      </c>
      <c r="P55" s="201">
        <v>1</v>
      </c>
      <c r="Q55" s="197">
        <f t="shared" si="3"/>
        <v>12.438314806872821</v>
      </c>
      <c r="R55" s="197">
        <f t="shared" si="4"/>
        <v>21.44275175375776</v>
      </c>
      <c r="S55" s="206"/>
      <c r="T55" s="202">
        <v>57</v>
      </c>
      <c r="U55" s="199">
        <f t="shared" si="5"/>
        <v>0.57</v>
      </c>
      <c r="V55" s="203"/>
      <c r="W55" s="191"/>
      <c r="X55" s="191"/>
      <c r="Y55" s="191"/>
      <c r="Z55" s="191"/>
      <c r="AA55" s="191"/>
      <c r="AB55" s="191"/>
    </row>
    <row r="56" spans="1:28" s="53" customFormat="1" ht="12">
      <c r="A56" s="54">
        <v>55</v>
      </c>
      <c r="B56" s="328" t="s">
        <v>913</v>
      </c>
      <c r="C56" s="129" t="s">
        <v>1008</v>
      </c>
      <c r="D56" s="130">
        <v>3</v>
      </c>
      <c r="E56" s="213">
        <v>5073</v>
      </c>
      <c r="F56" s="189">
        <v>5073000</v>
      </c>
      <c r="G56" s="214">
        <v>150</v>
      </c>
      <c r="H56" s="191">
        <f t="shared" si="0"/>
        <v>33.82</v>
      </c>
      <c r="I56" s="245"/>
      <c r="J56" s="202"/>
      <c r="K56" s="202"/>
      <c r="L56" s="194"/>
      <c r="M56" s="191"/>
      <c r="N56" s="194"/>
      <c r="O56" s="200"/>
      <c r="P56" s="201"/>
      <c r="Q56" s="197"/>
      <c r="R56" s="197"/>
      <c r="S56" s="206"/>
      <c r="T56" s="202"/>
      <c r="U56" s="199"/>
      <c r="V56" s="203"/>
      <c r="W56" s="191"/>
      <c r="X56" s="191"/>
      <c r="Y56" s="191"/>
      <c r="Z56" s="191"/>
      <c r="AA56" s="191"/>
      <c r="AB56" s="191"/>
    </row>
    <row r="57" spans="1:28" s="53" customFormat="1" ht="12">
      <c r="A57" s="54">
        <v>56</v>
      </c>
      <c r="B57" s="326" t="s">
        <v>911</v>
      </c>
      <c r="C57" s="55" t="s">
        <v>1009</v>
      </c>
      <c r="D57" s="56">
        <v>1</v>
      </c>
      <c r="E57" s="213">
        <v>1340</v>
      </c>
      <c r="F57" s="189">
        <v>1340000</v>
      </c>
      <c r="G57" s="214">
        <v>101</v>
      </c>
      <c r="H57" s="191">
        <f t="shared" si="0"/>
        <v>13.267326732673267</v>
      </c>
      <c r="I57" s="206" t="s">
        <v>953</v>
      </c>
      <c r="J57" s="215">
        <v>274574814</v>
      </c>
      <c r="K57" s="53">
        <v>11.8068482349</v>
      </c>
      <c r="L57" s="194">
        <f t="shared" si="1"/>
        <v>23255555.46554593</v>
      </c>
      <c r="M57" s="53">
        <v>8.2156302335952</v>
      </c>
      <c r="N57" s="194">
        <f t="shared" si="2"/>
        <v>33421028.721231133</v>
      </c>
      <c r="O57" s="195">
        <v>0.318</v>
      </c>
      <c r="P57" s="196">
        <v>1</v>
      </c>
      <c r="Q57" s="197">
        <f t="shared" si="3"/>
        <v>17.35489213846711</v>
      </c>
      <c r="R57" s="197">
        <f t="shared" si="4"/>
        <v>24.94106620987398</v>
      </c>
      <c r="S57" s="206"/>
      <c r="T57" s="202">
        <v>232</v>
      </c>
      <c r="U57" s="199">
        <f t="shared" si="5"/>
        <v>2.297029702970297</v>
      </c>
      <c r="V57" s="247"/>
      <c r="W57" s="191"/>
      <c r="X57" s="191"/>
      <c r="Y57" s="191"/>
      <c r="Z57" s="191"/>
      <c r="AA57" s="191"/>
      <c r="AB57" s="191"/>
    </row>
    <row r="58" spans="1:28" s="53" customFormat="1" ht="12">
      <c r="A58" s="54">
        <v>57</v>
      </c>
      <c r="B58" s="326" t="s">
        <v>913</v>
      </c>
      <c r="C58" s="55" t="s">
        <v>1039</v>
      </c>
      <c r="D58" s="56">
        <v>2</v>
      </c>
      <c r="E58" s="213">
        <v>82825</v>
      </c>
      <c r="F58" s="189">
        <v>82825000</v>
      </c>
      <c r="G58" s="214">
        <v>682</v>
      </c>
      <c r="H58" s="191">
        <f t="shared" si="0"/>
        <v>121.44428152492668</v>
      </c>
      <c r="I58" s="239" t="s">
        <v>511</v>
      </c>
      <c r="J58" s="248">
        <v>103605035</v>
      </c>
      <c r="K58" s="191">
        <v>12.9005</v>
      </c>
      <c r="L58" s="194">
        <f t="shared" si="1"/>
        <v>8031086.7795821875</v>
      </c>
      <c r="M58" s="191">
        <v>4.47266643143738</v>
      </c>
      <c r="N58" s="194">
        <f t="shared" si="2"/>
        <v>23164042.4315534</v>
      </c>
      <c r="O58" s="224">
        <v>0.12</v>
      </c>
      <c r="P58" s="225">
        <v>1</v>
      </c>
      <c r="Q58" s="197">
        <f t="shared" si="3"/>
        <v>0.09696452495722532</v>
      </c>
      <c r="R58" s="197">
        <f t="shared" si="4"/>
        <v>0.27967452377366014</v>
      </c>
      <c r="S58" s="206"/>
      <c r="T58" s="202">
        <v>404</v>
      </c>
      <c r="U58" s="199">
        <f t="shared" si="5"/>
        <v>0.592375366568915</v>
      </c>
      <c r="V58" s="203"/>
      <c r="W58" s="191"/>
      <c r="X58" s="191"/>
      <c r="Y58" s="191"/>
      <c r="Z58" s="191"/>
      <c r="AA58" s="191"/>
      <c r="AB58" s="191"/>
    </row>
    <row r="59" spans="1:28" s="53" customFormat="1" ht="12">
      <c r="A59" s="54">
        <v>58</v>
      </c>
      <c r="B59" s="326" t="s">
        <v>911</v>
      </c>
      <c r="C59" s="55" t="s">
        <v>894</v>
      </c>
      <c r="D59" s="56">
        <v>1</v>
      </c>
      <c r="E59" s="213">
        <v>5326</v>
      </c>
      <c r="F59" s="189">
        <v>5326000</v>
      </c>
      <c r="G59" s="214">
        <v>200</v>
      </c>
      <c r="H59" s="191">
        <f t="shared" si="0"/>
        <v>26.63</v>
      </c>
      <c r="I59" s="206" t="s">
        <v>50</v>
      </c>
      <c r="J59" s="215">
        <v>133253000</v>
      </c>
      <c r="K59" s="191">
        <v>0.755</v>
      </c>
      <c r="L59" s="194">
        <f t="shared" si="1"/>
        <v>176494039.73509935</v>
      </c>
      <c r="M59" s="191">
        <v>0.916928649</v>
      </c>
      <c r="N59" s="194">
        <f t="shared" si="2"/>
        <v>145325375.25719735</v>
      </c>
      <c r="O59" s="195">
        <v>0.3</v>
      </c>
      <c r="P59" s="196">
        <v>1</v>
      </c>
      <c r="Q59" s="197">
        <f t="shared" si="3"/>
        <v>33.13819747185493</v>
      </c>
      <c r="R59" s="197">
        <f t="shared" si="4"/>
        <v>27.286026146676182</v>
      </c>
      <c r="S59" s="206"/>
      <c r="T59" s="202">
        <v>472</v>
      </c>
      <c r="U59" s="199">
        <f t="shared" si="5"/>
        <v>2.36</v>
      </c>
      <c r="V59" s="247" t="s">
        <v>513</v>
      </c>
      <c r="W59" s="191"/>
      <c r="X59" s="191"/>
      <c r="Y59" s="191"/>
      <c r="Z59" s="191"/>
      <c r="AA59" s="191"/>
      <c r="AB59" s="191"/>
    </row>
    <row r="60" spans="1:28" s="53" customFormat="1" ht="12">
      <c r="A60" s="54">
        <v>59</v>
      </c>
      <c r="B60" s="326" t="s">
        <v>911</v>
      </c>
      <c r="C60" s="49" t="s">
        <v>895</v>
      </c>
      <c r="D60" s="56">
        <v>2</v>
      </c>
      <c r="E60" s="213">
        <v>62343</v>
      </c>
      <c r="F60" s="189">
        <v>62343000</v>
      </c>
      <c r="G60" s="212">
        <v>925</v>
      </c>
      <c r="H60" s="191">
        <f t="shared" si="0"/>
        <v>67.39783783783784</v>
      </c>
      <c r="I60" s="206" t="s">
        <v>50</v>
      </c>
      <c r="J60" s="215">
        <v>879900000</v>
      </c>
      <c r="K60" s="191">
        <v>0.755</v>
      </c>
      <c r="L60" s="194">
        <f t="shared" si="1"/>
        <v>1165430463.576159</v>
      </c>
      <c r="M60" s="191">
        <v>0.880901201</v>
      </c>
      <c r="N60" s="194">
        <f t="shared" si="2"/>
        <v>998863435.5375342</v>
      </c>
      <c r="O60" s="200">
        <v>0.23</v>
      </c>
      <c r="P60" s="201">
        <v>1</v>
      </c>
      <c r="Q60" s="197">
        <f t="shared" si="3"/>
        <v>18.69384635927304</v>
      </c>
      <c r="R60" s="197">
        <f t="shared" si="4"/>
        <v>16.022062389322524</v>
      </c>
      <c r="S60" s="206"/>
      <c r="T60" s="202">
        <v>2381</v>
      </c>
      <c r="U60" s="199">
        <f t="shared" si="5"/>
        <v>2.574054054054054</v>
      </c>
      <c r="V60" s="203"/>
      <c r="W60" s="191"/>
      <c r="X60" s="191"/>
      <c r="Y60" s="191"/>
      <c r="Z60" s="191"/>
      <c r="AA60" s="191"/>
      <c r="AB60" s="191"/>
    </row>
    <row r="61" spans="1:28" s="53" customFormat="1" ht="12">
      <c r="A61" s="54">
        <v>60</v>
      </c>
      <c r="B61" s="326" t="s">
        <v>913</v>
      </c>
      <c r="C61" s="55" t="s">
        <v>896</v>
      </c>
      <c r="D61" s="56">
        <v>1</v>
      </c>
      <c r="E61" s="213">
        <v>1475</v>
      </c>
      <c r="F61" s="189">
        <v>1475000</v>
      </c>
      <c r="G61" s="214">
        <v>220</v>
      </c>
      <c r="H61" s="191">
        <f t="shared" si="0"/>
        <v>6.704545454545454</v>
      </c>
      <c r="I61" s="206"/>
      <c r="J61" s="215"/>
      <c r="K61" s="215"/>
      <c r="L61" s="194"/>
      <c r="M61" s="191"/>
      <c r="N61" s="194"/>
      <c r="O61" s="200"/>
      <c r="P61" s="201"/>
      <c r="Q61" s="197"/>
      <c r="R61" s="197"/>
      <c r="S61" s="206"/>
      <c r="T61" s="202"/>
      <c r="U61" s="199"/>
      <c r="V61" s="203"/>
      <c r="W61" s="191"/>
      <c r="X61" s="191"/>
      <c r="Y61" s="191"/>
      <c r="Z61" s="191"/>
      <c r="AA61" s="191"/>
      <c r="AB61" s="191"/>
    </row>
    <row r="62" spans="1:28" s="53" customFormat="1" ht="12">
      <c r="A62" s="54">
        <v>61</v>
      </c>
      <c r="B62" s="326" t="s">
        <v>913</v>
      </c>
      <c r="C62" s="55" t="s">
        <v>897</v>
      </c>
      <c r="D62" s="56">
        <v>1</v>
      </c>
      <c r="E62" s="213">
        <v>1705</v>
      </c>
      <c r="F62" s="189">
        <v>1705000</v>
      </c>
      <c r="G62" s="214">
        <v>53</v>
      </c>
      <c r="H62" s="191">
        <f t="shared" si="0"/>
        <v>32.16981132075472</v>
      </c>
      <c r="I62" s="191" t="s">
        <v>553</v>
      </c>
      <c r="J62" s="220">
        <v>40645000</v>
      </c>
      <c r="K62" s="191">
        <v>27.56</v>
      </c>
      <c r="L62" s="194">
        <f t="shared" si="1"/>
        <v>1474782.2931785197</v>
      </c>
      <c r="M62" s="191">
        <v>9.186301311435438</v>
      </c>
      <c r="N62" s="194">
        <f t="shared" si="2"/>
        <v>4424522.843530469</v>
      </c>
      <c r="O62" s="222"/>
      <c r="P62" s="223">
        <v>1</v>
      </c>
      <c r="Q62" s="197">
        <f t="shared" si="3"/>
        <v>0.8649749520108619</v>
      </c>
      <c r="R62" s="197">
        <f t="shared" si="4"/>
        <v>2.5950280607216825</v>
      </c>
      <c r="S62" s="206"/>
      <c r="T62" s="202">
        <v>55</v>
      </c>
      <c r="U62" s="199">
        <f t="shared" si="5"/>
        <v>1.0377358490566038</v>
      </c>
      <c r="V62" s="203"/>
      <c r="W62" s="191"/>
      <c r="X62" s="191"/>
      <c r="Y62" s="191"/>
      <c r="Z62" s="191"/>
      <c r="AA62" s="191"/>
      <c r="AB62" s="191"/>
    </row>
    <row r="63" spans="1:28" s="53" customFormat="1" ht="12">
      <c r="A63" s="54">
        <v>62</v>
      </c>
      <c r="B63" s="326" t="s">
        <v>911</v>
      </c>
      <c r="C63" s="55" t="s">
        <v>898</v>
      </c>
      <c r="D63" s="56">
        <v>1</v>
      </c>
      <c r="E63" s="213">
        <v>4260</v>
      </c>
      <c r="F63" s="189">
        <v>4260000</v>
      </c>
      <c r="G63" s="214">
        <v>150</v>
      </c>
      <c r="H63" s="191">
        <f t="shared" si="0"/>
        <v>28.4</v>
      </c>
      <c r="I63" s="206" t="s">
        <v>554</v>
      </c>
      <c r="J63" s="193">
        <v>40133700</v>
      </c>
      <c r="K63" s="191">
        <v>1.782</v>
      </c>
      <c r="L63" s="194">
        <f t="shared" si="1"/>
        <v>22521717.17171717</v>
      </c>
      <c r="M63" s="191">
        <v>0.9273824404745284</v>
      </c>
      <c r="N63" s="194">
        <f t="shared" si="2"/>
        <v>43276320.801873446</v>
      </c>
      <c r="O63" s="195">
        <v>0.56</v>
      </c>
      <c r="P63" s="196">
        <v>1</v>
      </c>
      <c r="Q63" s="197">
        <f t="shared" si="3"/>
        <v>5.286788068478209</v>
      </c>
      <c r="R63" s="197">
        <f t="shared" si="4"/>
        <v>10.158760751613485</v>
      </c>
      <c r="S63" s="206"/>
      <c r="T63" s="202">
        <v>623</v>
      </c>
      <c r="U63" s="199">
        <f t="shared" si="5"/>
        <v>4.153333333333333</v>
      </c>
      <c r="V63" s="203"/>
      <c r="W63" s="191"/>
      <c r="X63" s="191"/>
      <c r="Y63" s="191"/>
      <c r="Z63" s="191"/>
      <c r="AA63" s="191"/>
      <c r="AB63" s="191"/>
    </row>
    <row r="64" spans="1:28" s="53" customFormat="1" ht="12">
      <c r="A64" s="54">
        <v>63</v>
      </c>
      <c r="B64" s="326" t="s">
        <v>911</v>
      </c>
      <c r="C64" s="55" t="s">
        <v>899</v>
      </c>
      <c r="D64" s="56">
        <v>2</v>
      </c>
      <c r="E64" s="213">
        <v>82167</v>
      </c>
      <c r="F64" s="189">
        <v>82167000</v>
      </c>
      <c r="G64" s="249">
        <v>691</v>
      </c>
      <c r="H64" s="191">
        <f t="shared" si="0"/>
        <v>118.91027496382056</v>
      </c>
      <c r="I64" s="206" t="s">
        <v>50</v>
      </c>
      <c r="J64" s="220">
        <v>668118000</v>
      </c>
      <c r="K64" s="191">
        <v>0.755</v>
      </c>
      <c r="L64" s="194">
        <f t="shared" si="1"/>
        <v>884924503.3112583</v>
      </c>
      <c r="M64" s="191">
        <v>0.813601658</v>
      </c>
      <c r="N64" s="194">
        <f t="shared" si="2"/>
        <v>821185642.1757686</v>
      </c>
      <c r="O64" s="195">
        <v>0.28</v>
      </c>
      <c r="P64" s="196">
        <v>1</v>
      </c>
      <c r="Q64" s="197">
        <f t="shared" si="3"/>
        <v>10.769828560264562</v>
      </c>
      <c r="R64" s="197">
        <f t="shared" si="4"/>
        <v>9.994105202523746</v>
      </c>
      <c r="S64" s="206"/>
      <c r="T64" s="202">
        <v>2992</v>
      </c>
      <c r="U64" s="199">
        <f t="shared" si="5"/>
        <v>4.3299565846599135</v>
      </c>
      <c r="V64" s="203"/>
      <c r="W64" s="191"/>
      <c r="X64" s="191"/>
      <c r="Y64" s="191"/>
      <c r="Z64" s="191"/>
      <c r="AA64" s="191"/>
      <c r="AB64" s="191"/>
    </row>
    <row r="65" spans="1:28" s="53" customFormat="1" ht="12">
      <c r="A65" s="54">
        <v>64</v>
      </c>
      <c r="B65" s="326" t="s">
        <v>913</v>
      </c>
      <c r="C65" s="55" t="s">
        <v>900</v>
      </c>
      <c r="D65" s="56">
        <v>1</v>
      </c>
      <c r="E65" s="213">
        <v>23837</v>
      </c>
      <c r="F65" s="189">
        <v>23837000</v>
      </c>
      <c r="G65" s="214">
        <v>230</v>
      </c>
      <c r="H65" s="191">
        <f t="shared" si="0"/>
        <v>103.63913043478261</v>
      </c>
      <c r="I65" s="206" t="s">
        <v>555</v>
      </c>
      <c r="J65" s="193">
        <v>36885489</v>
      </c>
      <c r="K65" s="191">
        <v>1.431</v>
      </c>
      <c r="L65" s="194">
        <f t="shared" si="1"/>
        <v>25776023.060796645</v>
      </c>
      <c r="M65" s="191">
        <v>1.1300347780457625</v>
      </c>
      <c r="N65" s="194">
        <f t="shared" si="2"/>
        <v>32641021.069978315</v>
      </c>
      <c r="O65" s="195">
        <v>0.47</v>
      </c>
      <c r="P65" s="196">
        <v>1</v>
      </c>
      <c r="Q65" s="197">
        <f t="shared" si="3"/>
        <v>1.0813450963123146</v>
      </c>
      <c r="R65" s="197">
        <f t="shared" si="4"/>
        <v>1.369342663505404</v>
      </c>
      <c r="S65" s="206" t="s">
        <v>1072</v>
      </c>
      <c r="T65" s="202">
        <v>485</v>
      </c>
      <c r="U65" s="199">
        <f t="shared" si="5"/>
        <v>2.108695652173913</v>
      </c>
      <c r="V65" s="206" t="s">
        <v>8</v>
      </c>
      <c r="W65" s="191"/>
      <c r="X65" s="191"/>
      <c r="Y65" s="191"/>
      <c r="Z65" s="191"/>
      <c r="AA65" s="191"/>
      <c r="AB65" s="191"/>
    </row>
    <row r="66" spans="1:28" s="53" customFormat="1" ht="12">
      <c r="A66" s="54">
        <v>65</v>
      </c>
      <c r="B66" s="326" t="s">
        <v>911</v>
      </c>
      <c r="C66" s="55" t="s">
        <v>901</v>
      </c>
      <c r="D66" s="56">
        <v>1</v>
      </c>
      <c r="E66" s="213">
        <v>11161</v>
      </c>
      <c r="F66" s="189">
        <v>11161000</v>
      </c>
      <c r="G66" s="214">
        <v>300</v>
      </c>
      <c r="H66" s="191">
        <f t="shared" si="0"/>
        <v>37.20333333333333</v>
      </c>
      <c r="I66" s="206" t="s">
        <v>50</v>
      </c>
      <c r="J66" s="193">
        <v>197988000</v>
      </c>
      <c r="K66" s="191">
        <v>0.755</v>
      </c>
      <c r="L66" s="194">
        <f t="shared" si="1"/>
        <v>262235761.58940396</v>
      </c>
      <c r="M66" s="191">
        <v>0.722282847</v>
      </c>
      <c r="N66" s="194">
        <f t="shared" si="2"/>
        <v>274114221.07328546</v>
      </c>
      <c r="O66" s="195">
        <v>0.38</v>
      </c>
      <c r="P66" s="196">
        <v>1</v>
      </c>
      <c r="Q66" s="197">
        <f t="shared" si="3"/>
        <v>23.49572274790825</v>
      </c>
      <c r="R66" s="197">
        <f t="shared" si="4"/>
        <v>24.560005472026294</v>
      </c>
      <c r="S66" s="206" t="s">
        <v>967</v>
      </c>
      <c r="T66" s="202">
        <v>1318</v>
      </c>
      <c r="U66" s="199">
        <f t="shared" si="5"/>
        <v>4.3933333333333335</v>
      </c>
      <c r="V66" s="203"/>
      <c r="W66" s="191"/>
      <c r="X66" s="191"/>
      <c r="Y66" s="191"/>
      <c r="Z66" s="191"/>
      <c r="AA66" s="191"/>
      <c r="AB66" s="191"/>
    </row>
    <row r="67" spans="1:28" s="53" customFormat="1" ht="12">
      <c r="A67" s="54">
        <v>66</v>
      </c>
      <c r="B67" s="326" t="s">
        <v>914</v>
      </c>
      <c r="C67" s="55" t="s">
        <v>816</v>
      </c>
      <c r="D67" s="56">
        <v>2</v>
      </c>
      <c r="E67" s="213">
        <v>104</v>
      </c>
      <c r="F67" s="189">
        <v>104000</v>
      </c>
      <c r="G67" s="214">
        <v>28</v>
      </c>
      <c r="H67" s="191">
        <f aca="true" t="shared" si="6" ref="H67:H130">E67/G67</f>
        <v>3.7142857142857144</v>
      </c>
      <c r="I67" s="206"/>
      <c r="J67" s="215"/>
      <c r="K67" s="215"/>
      <c r="L67" s="194"/>
      <c r="M67" s="191"/>
      <c r="N67" s="194"/>
      <c r="O67" s="200"/>
      <c r="P67" s="201"/>
      <c r="Q67" s="197"/>
      <c r="R67" s="197"/>
      <c r="S67" s="206"/>
      <c r="T67" s="202"/>
      <c r="U67" s="199"/>
      <c r="V67" s="203"/>
      <c r="W67" s="191"/>
      <c r="X67" s="191"/>
      <c r="Y67" s="191"/>
      <c r="Z67" s="191"/>
      <c r="AA67" s="191"/>
      <c r="AB67" s="191"/>
    </row>
    <row r="68" spans="1:28" s="53" customFormat="1" ht="12">
      <c r="A68" s="54">
        <v>67</v>
      </c>
      <c r="B68" s="326" t="s">
        <v>914</v>
      </c>
      <c r="C68" s="55" t="s">
        <v>817</v>
      </c>
      <c r="D68" s="56">
        <v>1</v>
      </c>
      <c r="E68" s="213">
        <v>14027</v>
      </c>
      <c r="F68" s="189">
        <v>14027000</v>
      </c>
      <c r="G68" s="214">
        <v>158</v>
      </c>
      <c r="H68" s="191">
        <f t="shared" si="6"/>
        <v>88.77848101265823</v>
      </c>
      <c r="I68" s="206"/>
      <c r="J68" s="215"/>
      <c r="K68" s="215"/>
      <c r="L68" s="194"/>
      <c r="M68" s="191"/>
      <c r="N68" s="194"/>
      <c r="O68" s="200"/>
      <c r="P68" s="201"/>
      <c r="Q68" s="197"/>
      <c r="R68" s="197"/>
      <c r="S68" s="206"/>
      <c r="T68" s="202"/>
      <c r="U68" s="199"/>
      <c r="V68" s="203"/>
      <c r="W68" s="191"/>
      <c r="X68" s="191"/>
      <c r="Y68" s="191"/>
      <c r="Z68" s="191"/>
      <c r="AA68" s="191"/>
      <c r="AB68" s="191"/>
    </row>
    <row r="69" spans="1:28" s="53" customFormat="1" ht="12">
      <c r="A69" s="54">
        <v>68</v>
      </c>
      <c r="B69" s="326" t="s">
        <v>913</v>
      </c>
      <c r="C69" s="55" t="s">
        <v>809</v>
      </c>
      <c r="D69" s="56">
        <v>1</v>
      </c>
      <c r="E69" s="213">
        <v>1611</v>
      </c>
      <c r="F69" s="189">
        <v>1611000</v>
      </c>
      <c r="G69" s="214">
        <v>102</v>
      </c>
      <c r="H69" s="191">
        <f t="shared" si="6"/>
        <v>15.794117647058824</v>
      </c>
      <c r="I69" s="206"/>
      <c r="J69" s="215"/>
      <c r="K69" s="215"/>
      <c r="L69" s="194"/>
      <c r="M69" s="191"/>
      <c r="N69" s="194"/>
      <c r="O69" s="200"/>
      <c r="P69" s="201"/>
      <c r="Q69" s="197"/>
      <c r="R69" s="197"/>
      <c r="S69" s="206"/>
      <c r="T69" s="202"/>
      <c r="U69" s="199"/>
      <c r="V69" s="203"/>
      <c r="W69" s="191"/>
      <c r="X69" s="191"/>
      <c r="Y69" s="191"/>
      <c r="Z69" s="191"/>
      <c r="AA69" s="191"/>
      <c r="AB69" s="191"/>
    </row>
    <row r="70" spans="1:28" s="53" customFormat="1" ht="12">
      <c r="A70" s="54">
        <v>69</v>
      </c>
      <c r="B70" s="326" t="s">
        <v>914</v>
      </c>
      <c r="C70" s="55" t="s">
        <v>810</v>
      </c>
      <c r="D70" s="56">
        <v>1</v>
      </c>
      <c r="E70" s="213">
        <v>762</v>
      </c>
      <c r="F70" s="189">
        <v>762000</v>
      </c>
      <c r="G70" s="214">
        <v>70</v>
      </c>
      <c r="H70" s="191">
        <f t="shared" si="6"/>
        <v>10.885714285714286</v>
      </c>
      <c r="I70" s="206"/>
      <c r="J70" s="215"/>
      <c r="K70" s="215"/>
      <c r="L70" s="194"/>
      <c r="M70" s="191"/>
      <c r="N70" s="194"/>
      <c r="O70" s="200"/>
      <c r="P70" s="201"/>
      <c r="Q70" s="197"/>
      <c r="R70" s="197"/>
      <c r="S70" s="206"/>
      <c r="T70" s="202"/>
      <c r="U70" s="199"/>
      <c r="V70" s="203"/>
      <c r="W70" s="191"/>
      <c r="X70" s="191"/>
      <c r="Y70" s="191"/>
      <c r="Z70" s="191"/>
      <c r="AA70" s="191"/>
      <c r="AB70" s="191"/>
    </row>
    <row r="71" spans="1:28" s="53" customFormat="1" ht="12">
      <c r="A71" s="54">
        <v>70</v>
      </c>
      <c r="B71" s="326" t="s">
        <v>914</v>
      </c>
      <c r="C71" s="55" t="s">
        <v>811</v>
      </c>
      <c r="D71" s="56">
        <v>2</v>
      </c>
      <c r="E71" s="213">
        <v>10033</v>
      </c>
      <c r="F71" s="189">
        <v>10033000</v>
      </c>
      <c r="G71" s="214">
        <v>129</v>
      </c>
      <c r="H71" s="191">
        <f t="shared" si="6"/>
        <v>77.7751937984496</v>
      </c>
      <c r="I71" s="206"/>
      <c r="J71" s="215"/>
      <c r="K71" s="215"/>
      <c r="L71" s="194"/>
      <c r="M71" s="191"/>
      <c r="N71" s="194"/>
      <c r="O71" s="200"/>
      <c r="P71" s="201"/>
      <c r="Q71" s="197"/>
      <c r="R71" s="197"/>
      <c r="S71" s="206"/>
      <c r="T71" s="202"/>
      <c r="U71" s="199"/>
      <c r="V71" s="203"/>
      <c r="W71" s="191"/>
      <c r="X71" s="191"/>
      <c r="Y71" s="191"/>
      <c r="Z71" s="191"/>
      <c r="AA71" s="191"/>
      <c r="AB71" s="191"/>
    </row>
    <row r="72" spans="1:28" s="53" customFormat="1" ht="12">
      <c r="A72" s="54">
        <v>71</v>
      </c>
      <c r="B72" s="326" t="s">
        <v>914</v>
      </c>
      <c r="C72" s="55" t="s">
        <v>812</v>
      </c>
      <c r="D72" s="56">
        <v>1</v>
      </c>
      <c r="E72" s="213">
        <v>7466</v>
      </c>
      <c r="F72" s="189">
        <v>7466000</v>
      </c>
      <c r="G72" s="214">
        <v>128</v>
      </c>
      <c r="H72" s="191">
        <f t="shared" si="6"/>
        <v>58.328125</v>
      </c>
      <c r="I72" s="206"/>
      <c r="J72" s="215"/>
      <c r="K72" s="215"/>
      <c r="L72" s="194"/>
      <c r="M72" s="191"/>
      <c r="N72" s="194"/>
      <c r="O72" s="200"/>
      <c r="P72" s="201"/>
      <c r="Q72" s="197"/>
      <c r="R72" s="197"/>
      <c r="S72" s="206"/>
      <c r="T72" s="202"/>
      <c r="U72" s="199"/>
      <c r="V72" s="203"/>
      <c r="W72" s="191"/>
      <c r="X72" s="191"/>
      <c r="Y72" s="191"/>
      <c r="Z72" s="191"/>
      <c r="AA72" s="191"/>
      <c r="AB72" s="191"/>
    </row>
    <row r="73" spans="1:28" s="53" customFormat="1" ht="12">
      <c r="A73" s="54">
        <v>72</v>
      </c>
      <c r="B73" s="326" t="s">
        <v>911</v>
      </c>
      <c r="C73" s="55" t="s">
        <v>891</v>
      </c>
      <c r="D73" s="56">
        <v>1</v>
      </c>
      <c r="E73" s="213">
        <v>9993</v>
      </c>
      <c r="F73" s="189">
        <v>9993000</v>
      </c>
      <c r="G73" s="214">
        <v>386</v>
      </c>
      <c r="H73" s="191">
        <f t="shared" si="6"/>
        <v>25.88860103626943</v>
      </c>
      <c r="I73" s="206" t="s">
        <v>556</v>
      </c>
      <c r="J73" s="193">
        <v>16599200000</v>
      </c>
      <c r="K73" s="191">
        <v>207.9441666667</v>
      </c>
      <c r="L73" s="194">
        <f aca="true" t="shared" si="7" ref="L73:L126">J73/K73</f>
        <v>79825273.61109275</v>
      </c>
      <c r="M73" s="191">
        <v>133.430255152</v>
      </c>
      <c r="N73" s="194">
        <f aca="true" t="shared" si="8" ref="N73:N126">J73/M73</f>
        <v>124403569.34857583</v>
      </c>
      <c r="O73" s="195">
        <v>0.1</v>
      </c>
      <c r="P73" s="196">
        <v>1</v>
      </c>
      <c r="Q73" s="197">
        <f aca="true" t="shared" si="9" ref="Q73:Q132">L73/F73</f>
        <v>7.988119044440383</v>
      </c>
      <c r="R73" s="197">
        <f aca="true" t="shared" si="10" ref="R73:R126">N73/F73</f>
        <v>12.449071284756913</v>
      </c>
      <c r="S73" s="206"/>
      <c r="T73" s="202">
        <v>603</v>
      </c>
      <c r="U73" s="199">
        <f aca="true" t="shared" si="11" ref="U73:U132">T73/G73</f>
        <v>1.5621761658031088</v>
      </c>
      <c r="V73" s="206" t="s">
        <v>681</v>
      </c>
      <c r="W73" s="191"/>
      <c r="X73" s="191"/>
      <c r="Y73" s="191"/>
      <c r="Z73" s="191"/>
      <c r="AA73" s="191"/>
      <c r="AB73" s="191"/>
    </row>
    <row r="74" spans="1:28" s="53" customFormat="1" ht="12">
      <c r="A74" s="54">
        <v>73</v>
      </c>
      <c r="B74" s="326" t="s">
        <v>911</v>
      </c>
      <c r="C74" s="55" t="s">
        <v>892</v>
      </c>
      <c r="D74" s="56">
        <v>1</v>
      </c>
      <c r="E74" s="213">
        <v>323</v>
      </c>
      <c r="F74" s="189">
        <v>323000</v>
      </c>
      <c r="G74" s="214">
        <v>63</v>
      </c>
      <c r="H74" s="191">
        <f t="shared" si="6"/>
        <v>5.126984126984127</v>
      </c>
      <c r="I74" s="250" t="s">
        <v>557</v>
      </c>
      <c r="J74" s="193">
        <v>2217500000</v>
      </c>
      <c r="K74" s="191">
        <v>122.2418112052</v>
      </c>
      <c r="L74" s="194">
        <f t="shared" si="7"/>
        <v>18140274.412963465</v>
      </c>
      <c r="M74" s="191">
        <v>138.78355838</v>
      </c>
      <c r="N74" s="194">
        <f t="shared" si="8"/>
        <v>15978117.479365354</v>
      </c>
      <c r="O74" s="200">
        <v>0.4</v>
      </c>
      <c r="P74" s="201">
        <v>1</v>
      </c>
      <c r="Q74" s="197">
        <f t="shared" si="9"/>
        <v>56.16184028781259</v>
      </c>
      <c r="R74" s="197">
        <f t="shared" si="10"/>
        <v>49.46785597326735</v>
      </c>
      <c r="S74" s="206"/>
      <c r="T74" s="202">
        <v>115</v>
      </c>
      <c r="U74" s="199">
        <f t="shared" si="11"/>
        <v>1.8253968253968254</v>
      </c>
      <c r="V74" s="203"/>
      <c r="W74" s="191"/>
      <c r="X74" s="191"/>
      <c r="Y74" s="191"/>
      <c r="Z74" s="191"/>
      <c r="AA74" s="191"/>
      <c r="AB74" s="191"/>
    </row>
    <row r="75" spans="1:28" s="53" customFormat="1" ht="12">
      <c r="A75" s="54">
        <v>74</v>
      </c>
      <c r="B75" s="326" t="s">
        <v>840</v>
      </c>
      <c r="C75" s="55" t="s">
        <v>893</v>
      </c>
      <c r="D75" s="56">
        <v>2</v>
      </c>
      <c r="E75" s="213">
        <v>1198003</v>
      </c>
      <c r="F75" s="189">
        <v>1198003000</v>
      </c>
      <c r="G75" s="214">
        <v>790</v>
      </c>
      <c r="H75" s="191">
        <f t="shared" si="6"/>
        <v>1516.459493670886</v>
      </c>
      <c r="I75" s="206" t="s">
        <v>558</v>
      </c>
      <c r="J75" s="251">
        <v>5555700000</v>
      </c>
      <c r="K75" s="191">
        <v>45.563333333333325</v>
      </c>
      <c r="L75" s="194">
        <f t="shared" si="7"/>
        <v>121933572.31692152</v>
      </c>
      <c r="M75" s="191">
        <v>18.763228935518583</v>
      </c>
      <c r="N75" s="194">
        <f t="shared" si="8"/>
        <v>296095092.11301696</v>
      </c>
      <c r="O75" s="200">
        <v>0.0385</v>
      </c>
      <c r="P75" s="201">
        <v>1</v>
      </c>
      <c r="Q75" s="197">
        <f t="shared" si="9"/>
        <v>0.10178069029620253</v>
      </c>
      <c r="R75" s="197">
        <f t="shared" si="10"/>
        <v>0.24715722090263292</v>
      </c>
      <c r="S75" s="206"/>
      <c r="T75" s="202">
        <v>3691</v>
      </c>
      <c r="U75" s="199">
        <f t="shared" si="11"/>
        <v>4.672151898734177</v>
      </c>
      <c r="V75" s="203" t="s">
        <v>521</v>
      </c>
      <c r="W75" s="191"/>
      <c r="X75" s="191"/>
      <c r="Y75" s="191"/>
      <c r="Z75" s="191"/>
      <c r="AA75" s="191"/>
      <c r="AB75" s="191"/>
    </row>
    <row r="76" spans="1:28" s="53" customFormat="1" ht="12">
      <c r="A76" s="54">
        <v>75</v>
      </c>
      <c r="B76" s="326" t="s">
        <v>840</v>
      </c>
      <c r="C76" s="55" t="s">
        <v>819</v>
      </c>
      <c r="D76" s="56">
        <v>1</v>
      </c>
      <c r="E76" s="213">
        <v>229965</v>
      </c>
      <c r="F76" s="189">
        <v>229965000</v>
      </c>
      <c r="G76" s="214">
        <v>560</v>
      </c>
      <c r="H76" s="191">
        <f t="shared" si="6"/>
        <v>410.6517857142857</v>
      </c>
      <c r="I76" s="206" t="s">
        <v>559</v>
      </c>
      <c r="J76" s="193">
        <v>3025597000000</v>
      </c>
      <c r="K76" s="191">
        <v>9090.43</v>
      </c>
      <c r="L76" s="194">
        <f t="shared" si="7"/>
        <v>332833210.31018335</v>
      </c>
      <c r="M76" s="191">
        <v>6237.122887412149</v>
      </c>
      <c r="N76" s="194">
        <f t="shared" si="8"/>
        <v>485094979.62695324</v>
      </c>
      <c r="O76" s="195">
        <v>0.28</v>
      </c>
      <c r="P76" s="196">
        <v>2</v>
      </c>
      <c r="Q76" s="197">
        <f t="shared" si="9"/>
        <v>1.4473211589162844</v>
      </c>
      <c r="R76" s="197">
        <f t="shared" si="10"/>
        <v>2.109429607231332</v>
      </c>
      <c r="S76" s="206"/>
      <c r="T76" s="202">
        <v>3734</v>
      </c>
      <c r="U76" s="199">
        <f t="shared" si="11"/>
        <v>6.667857142857143</v>
      </c>
      <c r="V76" s="206" t="s">
        <v>870</v>
      </c>
      <c r="W76" s="191"/>
      <c r="X76" s="191"/>
      <c r="Y76" s="191"/>
      <c r="Z76" s="191"/>
      <c r="AA76" s="191"/>
      <c r="AB76" s="191"/>
    </row>
    <row r="77" spans="1:28" s="53" customFormat="1" ht="12">
      <c r="A77" s="54">
        <v>76</v>
      </c>
      <c r="B77" s="326" t="s">
        <v>840</v>
      </c>
      <c r="C77" s="55" t="s">
        <v>820</v>
      </c>
      <c r="D77" s="56">
        <v>1</v>
      </c>
      <c r="E77" s="213">
        <v>74196</v>
      </c>
      <c r="F77" s="189">
        <v>74196000</v>
      </c>
      <c r="G77" s="214">
        <v>290</v>
      </c>
      <c r="H77" s="191">
        <f t="shared" si="6"/>
        <v>255.84827586206896</v>
      </c>
      <c r="I77" s="206"/>
      <c r="J77" s="215"/>
      <c r="K77" s="215"/>
      <c r="L77" s="194"/>
      <c r="M77" s="191"/>
      <c r="N77" s="194"/>
      <c r="O77" s="200"/>
      <c r="P77" s="201"/>
      <c r="Q77" s="197"/>
      <c r="R77" s="197"/>
      <c r="S77" s="206"/>
      <c r="T77" s="202"/>
      <c r="U77" s="199"/>
      <c r="V77" s="203"/>
      <c r="W77" s="191"/>
      <c r="X77" s="191"/>
      <c r="Y77" s="191"/>
      <c r="Z77" s="191"/>
      <c r="AA77" s="191"/>
      <c r="AB77" s="191"/>
    </row>
    <row r="78" spans="1:28" s="53" customFormat="1" ht="16.5" customHeight="1">
      <c r="A78" s="54">
        <v>77</v>
      </c>
      <c r="B78" s="326" t="s">
        <v>912</v>
      </c>
      <c r="C78" s="55" t="s">
        <v>568</v>
      </c>
      <c r="D78" s="56">
        <v>1</v>
      </c>
      <c r="E78" s="213">
        <v>30747</v>
      </c>
      <c r="F78" s="189">
        <v>30747000</v>
      </c>
      <c r="G78" s="214">
        <v>325</v>
      </c>
      <c r="H78" s="191">
        <f t="shared" si="6"/>
        <v>94.60615384615384</v>
      </c>
      <c r="I78" s="206"/>
      <c r="J78" s="215"/>
      <c r="K78" s="215"/>
      <c r="L78" s="194"/>
      <c r="M78" s="191"/>
      <c r="N78" s="194"/>
      <c r="O78" s="200"/>
      <c r="P78" s="201"/>
      <c r="Q78" s="197"/>
      <c r="R78" s="197"/>
      <c r="S78" s="206"/>
      <c r="T78" s="202"/>
      <c r="U78" s="199"/>
      <c r="V78" s="203"/>
      <c r="W78" s="191"/>
      <c r="X78" s="191"/>
      <c r="Y78" s="191"/>
      <c r="Z78" s="191"/>
      <c r="AA78" s="191"/>
      <c r="AB78" s="191"/>
    </row>
    <row r="79" spans="1:28" s="53" customFormat="1" ht="12">
      <c r="A79" s="54">
        <v>78</v>
      </c>
      <c r="B79" s="326" t="s">
        <v>911</v>
      </c>
      <c r="C79" s="55" t="s">
        <v>570</v>
      </c>
      <c r="D79" s="56">
        <v>2</v>
      </c>
      <c r="E79" s="213">
        <v>4515</v>
      </c>
      <c r="F79" s="189">
        <v>4515000</v>
      </c>
      <c r="G79" s="214">
        <v>226</v>
      </c>
      <c r="H79" s="191">
        <f t="shared" si="6"/>
        <v>19.97787610619469</v>
      </c>
      <c r="I79" s="206"/>
      <c r="J79" s="215"/>
      <c r="K79" s="215"/>
      <c r="L79" s="194"/>
      <c r="M79" s="191"/>
      <c r="N79" s="194"/>
      <c r="O79" s="200"/>
      <c r="P79" s="201"/>
      <c r="Q79" s="197"/>
      <c r="R79" s="197"/>
      <c r="S79" s="206"/>
      <c r="T79" s="202"/>
      <c r="U79" s="199"/>
      <c r="V79" s="203"/>
      <c r="W79" s="191"/>
      <c r="X79" s="191"/>
      <c r="Y79" s="191"/>
      <c r="Z79" s="191"/>
      <c r="AA79" s="191"/>
      <c r="AB79" s="191"/>
    </row>
    <row r="80" spans="1:28" s="53" customFormat="1" ht="12">
      <c r="A80" s="54">
        <v>79</v>
      </c>
      <c r="B80" s="326" t="s">
        <v>840</v>
      </c>
      <c r="C80" s="55" t="s">
        <v>571</v>
      </c>
      <c r="D80" s="56">
        <v>1</v>
      </c>
      <c r="E80" s="213">
        <v>7170</v>
      </c>
      <c r="F80" s="189">
        <v>7170000</v>
      </c>
      <c r="G80" s="214">
        <v>120</v>
      </c>
      <c r="H80" s="191">
        <f t="shared" si="6"/>
        <v>59.75</v>
      </c>
      <c r="I80" s="206" t="s">
        <v>560</v>
      </c>
      <c r="J80" s="193">
        <v>627812000</v>
      </c>
      <c r="K80" s="191">
        <v>3.739</v>
      </c>
      <c r="L80" s="194">
        <f t="shared" si="7"/>
        <v>167909066.59534636</v>
      </c>
      <c r="M80" s="191">
        <v>3.733494252</v>
      </c>
      <c r="N80" s="194">
        <f t="shared" si="8"/>
        <v>168156680.47799635</v>
      </c>
      <c r="O80" s="195">
        <v>0.17</v>
      </c>
      <c r="P80" s="196">
        <v>1</v>
      </c>
      <c r="Q80" s="197">
        <f t="shared" si="9"/>
        <v>23.418279859880943</v>
      </c>
      <c r="R80" s="197">
        <f t="shared" si="10"/>
        <v>23.45281457154761</v>
      </c>
      <c r="S80" s="206"/>
      <c r="T80" s="202">
        <v>428</v>
      </c>
      <c r="U80" s="199">
        <f t="shared" si="11"/>
        <v>3.566666666666667</v>
      </c>
      <c r="V80" s="203" t="s">
        <v>49</v>
      </c>
      <c r="W80" s="191"/>
      <c r="X80" s="191"/>
      <c r="Y80" s="191"/>
      <c r="Z80" s="191"/>
      <c r="AA80" s="191"/>
      <c r="AB80" s="191"/>
    </row>
    <row r="81" spans="1:28" s="53" customFormat="1" ht="12">
      <c r="A81" s="54">
        <v>80</v>
      </c>
      <c r="B81" s="326" t="s">
        <v>911</v>
      </c>
      <c r="C81" s="55" t="s">
        <v>572</v>
      </c>
      <c r="D81" s="56">
        <v>2</v>
      </c>
      <c r="E81" s="213">
        <v>59870</v>
      </c>
      <c r="F81" s="189">
        <v>59870000</v>
      </c>
      <c r="G81" s="214">
        <v>951</v>
      </c>
      <c r="H81" s="191">
        <f t="shared" si="6"/>
        <v>62.95478443743428</v>
      </c>
      <c r="I81" s="206"/>
      <c r="J81" s="193"/>
      <c r="K81" s="191"/>
      <c r="L81" s="194"/>
      <c r="M81" s="191"/>
      <c r="N81" s="194"/>
      <c r="O81" s="195"/>
      <c r="P81" s="196"/>
      <c r="Q81" s="197"/>
      <c r="R81" s="197"/>
      <c r="S81" s="235"/>
      <c r="T81" s="202"/>
      <c r="U81" s="199"/>
      <c r="V81" s="203"/>
      <c r="W81" s="191"/>
      <c r="X81" s="191"/>
      <c r="Y81" s="191"/>
      <c r="Z81" s="191"/>
      <c r="AA81" s="191"/>
      <c r="AB81" s="191"/>
    </row>
    <row r="82" spans="1:28" s="53" customFormat="1" ht="12">
      <c r="A82" s="54">
        <v>81</v>
      </c>
      <c r="B82" s="326" t="s">
        <v>914</v>
      </c>
      <c r="C82" s="55" t="s">
        <v>573</v>
      </c>
      <c r="D82" s="56">
        <v>2</v>
      </c>
      <c r="E82" s="213">
        <v>2719</v>
      </c>
      <c r="F82" s="189">
        <v>2719000</v>
      </c>
      <c r="G82" s="214">
        <v>81</v>
      </c>
      <c r="H82" s="191">
        <f t="shared" si="6"/>
        <v>33.5679012345679</v>
      </c>
      <c r="I82" s="206" t="s">
        <v>622</v>
      </c>
      <c r="J82" s="60">
        <v>666545000</v>
      </c>
      <c r="K82" s="191">
        <v>87.82</v>
      </c>
      <c r="L82" s="194">
        <f t="shared" si="7"/>
        <v>7589899.7950353</v>
      </c>
      <c r="M82" s="191">
        <v>58.017553778679826</v>
      </c>
      <c r="N82" s="194">
        <f t="shared" si="8"/>
        <v>11488678.108399335</v>
      </c>
      <c r="O82" s="195">
        <v>0.1945</v>
      </c>
      <c r="P82" s="196">
        <v>1</v>
      </c>
      <c r="Q82" s="197">
        <f t="shared" si="9"/>
        <v>2.791430597659176</v>
      </c>
      <c r="R82" s="197">
        <f t="shared" si="10"/>
        <v>4.225332147259778</v>
      </c>
      <c r="S82" s="206"/>
      <c r="T82" s="202">
        <v>66</v>
      </c>
      <c r="U82" s="199">
        <f t="shared" si="11"/>
        <v>0.8148148148148148</v>
      </c>
      <c r="V82" s="203" t="s">
        <v>45</v>
      </c>
      <c r="W82" s="191"/>
      <c r="X82" s="191"/>
      <c r="Y82" s="191"/>
      <c r="Z82" s="191"/>
      <c r="AA82" s="191"/>
      <c r="AB82" s="191"/>
    </row>
    <row r="83" spans="1:28" s="53" customFormat="1" ht="12">
      <c r="A83" s="54">
        <v>82</v>
      </c>
      <c r="B83" s="326" t="s">
        <v>840</v>
      </c>
      <c r="C83" s="55" t="s">
        <v>574</v>
      </c>
      <c r="D83" s="56">
        <v>2</v>
      </c>
      <c r="E83" s="213">
        <v>127156</v>
      </c>
      <c r="F83" s="189">
        <v>127156000</v>
      </c>
      <c r="G83" s="214">
        <v>722</v>
      </c>
      <c r="H83" s="191">
        <f t="shared" si="6"/>
        <v>176.1163434903047</v>
      </c>
      <c r="I83" s="206" t="s">
        <v>649</v>
      </c>
      <c r="J83" s="215">
        <v>149833746000</v>
      </c>
      <c r="K83" s="191">
        <v>87.779875</v>
      </c>
      <c r="L83" s="194">
        <f t="shared" si="7"/>
        <v>1706925944.016211</v>
      </c>
      <c r="M83" s="191">
        <v>111.389067896</v>
      </c>
      <c r="N83" s="194">
        <f t="shared" si="8"/>
        <v>1345138700.1451025</v>
      </c>
      <c r="O83" s="200">
        <v>0.15</v>
      </c>
      <c r="P83" s="201">
        <v>1</v>
      </c>
      <c r="Q83" s="197">
        <f t="shared" si="9"/>
        <v>13.423872597566856</v>
      </c>
      <c r="R83" s="197">
        <f t="shared" si="10"/>
        <v>10.57864906213708</v>
      </c>
      <c r="S83" s="206" t="s">
        <v>561</v>
      </c>
      <c r="T83" s="202">
        <v>2989</v>
      </c>
      <c r="U83" s="199">
        <f t="shared" si="11"/>
        <v>4.139889196675901</v>
      </c>
      <c r="V83" s="203" t="s">
        <v>481</v>
      </c>
      <c r="W83" s="191"/>
      <c r="X83" s="191"/>
      <c r="Y83" s="191"/>
      <c r="Z83" s="191"/>
      <c r="AA83" s="191"/>
      <c r="AB83" s="191"/>
    </row>
    <row r="84" spans="1:28" s="53" customFormat="1" ht="12">
      <c r="A84" s="54">
        <v>83</v>
      </c>
      <c r="B84" s="326" t="s">
        <v>912</v>
      </c>
      <c r="C84" s="55" t="s">
        <v>576</v>
      </c>
      <c r="D84" s="56">
        <v>2</v>
      </c>
      <c r="E84" s="213">
        <v>6316</v>
      </c>
      <c r="F84" s="189">
        <v>6316000</v>
      </c>
      <c r="G84" s="214">
        <v>180</v>
      </c>
      <c r="H84" s="191">
        <f t="shared" si="6"/>
        <v>35.08888888888889</v>
      </c>
      <c r="I84" s="59" t="s">
        <v>637</v>
      </c>
      <c r="J84" s="215">
        <v>11627000</v>
      </c>
      <c r="K84" s="53">
        <v>0.708215297450425</v>
      </c>
      <c r="L84" s="194">
        <f t="shared" si="7"/>
        <v>16417323.999999998</v>
      </c>
      <c r="M84" s="191">
        <v>0.5659127436410719</v>
      </c>
      <c r="N84" s="194">
        <f t="shared" si="8"/>
        <v>20545570.19725709</v>
      </c>
      <c r="O84" s="200">
        <v>0.2323</v>
      </c>
      <c r="P84" s="201">
        <v>1</v>
      </c>
      <c r="Q84" s="197">
        <f t="shared" si="9"/>
        <v>2.5993229892336918</v>
      </c>
      <c r="R84" s="197">
        <f t="shared" si="10"/>
        <v>3.252940183226265</v>
      </c>
      <c r="S84" s="206"/>
      <c r="T84" s="202">
        <v>812</v>
      </c>
      <c r="U84" s="199">
        <f t="shared" si="11"/>
        <v>4.511111111111111</v>
      </c>
      <c r="V84" s="203"/>
      <c r="W84" s="191"/>
      <c r="X84" s="191"/>
      <c r="Y84" s="191"/>
      <c r="Z84" s="191"/>
      <c r="AA84" s="191"/>
      <c r="AB84" s="191"/>
    </row>
    <row r="85" spans="1:28" s="53" customFormat="1" ht="12">
      <c r="A85" s="54">
        <v>84</v>
      </c>
      <c r="B85" s="326" t="s">
        <v>911</v>
      </c>
      <c r="C85" s="55" t="s">
        <v>577</v>
      </c>
      <c r="D85" s="56">
        <v>2</v>
      </c>
      <c r="E85" s="213">
        <v>15637</v>
      </c>
      <c r="F85" s="189">
        <v>15637000</v>
      </c>
      <c r="G85" s="214">
        <v>154</v>
      </c>
      <c r="H85" s="191">
        <f t="shared" si="6"/>
        <v>101.53896103896103</v>
      </c>
      <c r="I85" s="206"/>
      <c r="J85" s="215"/>
      <c r="K85" s="215"/>
      <c r="L85" s="194"/>
      <c r="M85" s="191"/>
      <c r="N85" s="194"/>
      <c r="O85" s="200"/>
      <c r="P85" s="201"/>
      <c r="Q85" s="197"/>
      <c r="R85" s="197"/>
      <c r="S85" s="206"/>
      <c r="T85" s="202"/>
      <c r="U85" s="199"/>
      <c r="V85" s="203"/>
      <c r="W85" s="191"/>
      <c r="X85" s="191"/>
      <c r="Y85" s="191"/>
      <c r="Z85" s="191"/>
      <c r="AA85" s="191"/>
      <c r="AB85" s="191"/>
    </row>
    <row r="86" spans="1:28" s="53" customFormat="1" ht="12">
      <c r="A86" s="54">
        <v>85</v>
      </c>
      <c r="B86" s="326" t="s">
        <v>913</v>
      </c>
      <c r="C86" s="55" t="s">
        <v>578</v>
      </c>
      <c r="D86" s="56">
        <v>1</v>
      </c>
      <c r="E86" s="213">
        <v>39802</v>
      </c>
      <c r="F86" s="189">
        <v>39802000</v>
      </c>
      <c r="G86" s="214">
        <v>224</v>
      </c>
      <c r="H86" s="191">
        <f t="shared" si="6"/>
        <v>177.6875</v>
      </c>
      <c r="I86" s="206" t="s">
        <v>482</v>
      </c>
      <c r="J86" s="193">
        <v>7079000000</v>
      </c>
      <c r="K86" s="191">
        <v>79.2</v>
      </c>
      <c r="L86" s="194">
        <f t="shared" si="7"/>
        <v>89381313.13131313</v>
      </c>
      <c r="M86" s="191">
        <v>37.562434440697416</v>
      </c>
      <c r="N86" s="194">
        <f t="shared" si="8"/>
        <v>188459563.53484327</v>
      </c>
      <c r="O86" s="195">
        <v>0.71</v>
      </c>
      <c r="P86" s="196">
        <v>1</v>
      </c>
      <c r="Q86" s="197">
        <f t="shared" si="9"/>
        <v>2.2456487897923</v>
      </c>
      <c r="R86" s="197">
        <f t="shared" si="10"/>
        <v>4.73492697690677</v>
      </c>
      <c r="S86" s="206" t="s">
        <v>12</v>
      </c>
      <c r="T86" s="202">
        <v>529</v>
      </c>
      <c r="U86" s="199">
        <f t="shared" si="11"/>
        <v>2.361607142857143</v>
      </c>
      <c r="V86" s="206" t="s">
        <v>818</v>
      </c>
      <c r="W86" s="191"/>
      <c r="X86" s="191"/>
      <c r="Y86" s="191"/>
      <c r="Z86" s="191"/>
      <c r="AA86" s="191"/>
      <c r="AB86" s="191"/>
    </row>
    <row r="87" spans="1:28" s="53" customFormat="1" ht="12">
      <c r="A87" s="54">
        <v>86</v>
      </c>
      <c r="B87" s="326" t="s">
        <v>915</v>
      </c>
      <c r="C87" s="55" t="s">
        <v>579</v>
      </c>
      <c r="D87" s="56">
        <v>1</v>
      </c>
      <c r="E87" s="213">
        <v>98</v>
      </c>
      <c r="F87" s="189">
        <v>98000</v>
      </c>
      <c r="G87" s="214">
        <v>46</v>
      </c>
      <c r="H87" s="191">
        <f t="shared" si="6"/>
        <v>2.130434782608696</v>
      </c>
      <c r="I87" s="206"/>
      <c r="J87" s="215"/>
      <c r="K87" s="215"/>
      <c r="L87" s="194"/>
      <c r="M87" s="191"/>
      <c r="N87" s="194"/>
      <c r="O87" s="200"/>
      <c r="P87" s="201"/>
      <c r="Q87" s="197"/>
      <c r="R87" s="197"/>
      <c r="S87" s="206"/>
      <c r="T87" s="202"/>
      <c r="U87" s="199"/>
      <c r="V87" s="203"/>
      <c r="W87" s="191"/>
      <c r="X87" s="191"/>
      <c r="Y87" s="191"/>
      <c r="Z87" s="191"/>
      <c r="AA87" s="191"/>
      <c r="AB87" s="191"/>
    </row>
    <row r="88" spans="1:28" s="53" customFormat="1" ht="12">
      <c r="A88" s="54">
        <v>87</v>
      </c>
      <c r="B88" s="326" t="s">
        <v>912</v>
      </c>
      <c r="C88" s="55" t="s">
        <v>580</v>
      </c>
      <c r="D88" s="56">
        <v>1</v>
      </c>
      <c r="E88" s="213">
        <v>2985</v>
      </c>
      <c r="F88" s="189">
        <v>2985000</v>
      </c>
      <c r="G88" s="214">
        <v>65</v>
      </c>
      <c r="H88" s="191">
        <f t="shared" si="6"/>
        <v>45.92307692307692</v>
      </c>
      <c r="I88" s="191" t="s">
        <v>483</v>
      </c>
      <c r="J88" s="193">
        <v>43000000</v>
      </c>
      <c r="K88" s="191">
        <v>0.287769</v>
      </c>
      <c r="L88" s="194">
        <f t="shared" si="7"/>
        <v>149425407.1842346</v>
      </c>
      <c r="M88" s="240"/>
      <c r="N88" s="194"/>
      <c r="O88" s="222">
        <v>0.26</v>
      </c>
      <c r="P88" s="223">
        <v>1</v>
      </c>
      <c r="Q88" s="197">
        <f t="shared" si="9"/>
        <v>50.058762875790485</v>
      </c>
      <c r="R88" s="197"/>
      <c r="S88" s="206"/>
      <c r="T88" s="202">
        <v>696</v>
      </c>
      <c r="U88" s="199">
        <f t="shared" si="11"/>
        <v>10.707692307692307</v>
      </c>
      <c r="V88" s="210" t="s">
        <v>661</v>
      </c>
      <c r="W88" s="191"/>
      <c r="X88" s="191"/>
      <c r="Y88" s="191"/>
      <c r="Z88" s="191"/>
      <c r="AA88" s="191"/>
      <c r="AB88" s="191"/>
    </row>
    <row r="89" spans="1:28" s="53" customFormat="1" ht="12">
      <c r="A89" s="54">
        <v>88</v>
      </c>
      <c r="B89" s="326" t="s">
        <v>911</v>
      </c>
      <c r="C89" s="55" t="s">
        <v>477</v>
      </c>
      <c r="D89" s="56">
        <v>1</v>
      </c>
      <c r="E89" s="213">
        <v>5482</v>
      </c>
      <c r="F89" s="189">
        <v>5482000</v>
      </c>
      <c r="G89" s="214">
        <v>120</v>
      </c>
      <c r="H89" s="191">
        <f t="shared" si="6"/>
        <v>45.68333333333333</v>
      </c>
      <c r="I89" s="206"/>
      <c r="J89" s="215"/>
      <c r="K89" s="191"/>
      <c r="L89" s="194"/>
      <c r="M89" s="191"/>
      <c r="N89" s="194"/>
      <c r="O89" s="200"/>
      <c r="P89" s="201"/>
      <c r="Q89" s="197"/>
      <c r="R89" s="197"/>
      <c r="S89" s="206"/>
      <c r="T89" s="202"/>
      <c r="U89" s="199"/>
      <c r="V89" s="203"/>
      <c r="W89" s="191"/>
      <c r="X89" s="191"/>
      <c r="Y89" s="191"/>
      <c r="Z89" s="191"/>
      <c r="AA89" s="191"/>
      <c r="AB89" s="191"/>
    </row>
    <row r="90" spans="1:28" s="53" customFormat="1" ht="12">
      <c r="A90" s="54">
        <v>89</v>
      </c>
      <c r="B90" s="326" t="s">
        <v>840</v>
      </c>
      <c r="C90" s="55" t="s">
        <v>603</v>
      </c>
      <c r="D90" s="56">
        <v>1</v>
      </c>
      <c r="E90" s="213">
        <v>6320</v>
      </c>
      <c r="F90" s="189">
        <v>6320000</v>
      </c>
      <c r="G90" s="214">
        <v>132</v>
      </c>
      <c r="H90" s="191">
        <f t="shared" si="6"/>
        <v>47.878787878787875</v>
      </c>
      <c r="I90" s="191" t="s">
        <v>484</v>
      </c>
      <c r="J90" s="193">
        <v>24000000000</v>
      </c>
      <c r="K90" s="191">
        <v>8258.8</v>
      </c>
      <c r="L90" s="194">
        <f t="shared" si="7"/>
        <v>2905991.185160072</v>
      </c>
      <c r="M90" s="191">
        <v>3924.686466754209</v>
      </c>
      <c r="N90" s="194">
        <f t="shared" si="8"/>
        <v>6115138.165380242</v>
      </c>
      <c r="O90" s="200">
        <v>0.6</v>
      </c>
      <c r="P90" s="201">
        <v>1</v>
      </c>
      <c r="Q90" s="197">
        <f t="shared" si="9"/>
        <v>0.45980873182912535</v>
      </c>
      <c r="R90" s="197">
        <f t="shared" si="10"/>
        <v>0.9675851527500383</v>
      </c>
      <c r="S90" s="206"/>
      <c r="T90" s="202">
        <v>350</v>
      </c>
      <c r="U90" s="199">
        <f t="shared" si="11"/>
        <v>2.6515151515151514</v>
      </c>
      <c r="V90" s="203"/>
      <c r="W90" s="191"/>
      <c r="X90" s="191"/>
      <c r="Y90" s="191"/>
      <c r="Z90" s="191"/>
      <c r="AA90" s="191"/>
      <c r="AB90" s="191"/>
    </row>
    <row r="91" spans="1:28" s="53" customFormat="1" ht="12">
      <c r="A91" s="54">
        <v>90</v>
      </c>
      <c r="B91" s="326" t="s">
        <v>911</v>
      </c>
      <c r="C91" s="55" t="s">
        <v>604</v>
      </c>
      <c r="D91" s="56">
        <v>1</v>
      </c>
      <c r="E91" s="213">
        <v>2249</v>
      </c>
      <c r="F91" s="189">
        <v>2249000</v>
      </c>
      <c r="G91" s="214">
        <v>100</v>
      </c>
      <c r="H91" s="191">
        <f t="shared" si="6"/>
        <v>22.49</v>
      </c>
      <c r="I91" s="206" t="s">
        <v>485</v>
      </c>
      <c r="J91" s="215">
        <v>11469402</v>
      </c>
      <c r="K91" s="191">
        <v>0.53045</v>
      </c>
      <c r="L91" s="194">
        <f t="shared" si="7"/>
        <v>21622022.810821</v>
      </c>
      <c r="M91" s="191">
        <v>0.3481098967211471</v>
      </c>
      <c r="N91" s="194">
        <f t="shared" si="8"/>
        <v>32947647.01615923</v>
      </c>
      <c r="O91" s="195">
        <v>0.25</v>
      </c>
      <c r="P91" s="196">
        <v>1</v>
      </c>
      <c r="Q91" s="197">
        <f t="shared" si="9"/>
        <v>9.614060831845709</v>
      </c>
      <c r="R91" s="197">
        <f t="shared" si="10"/>
        <v>14.649909744846255</v>
      </c>
      <c r="S91" s="206"/>
      <c r="T91" s="202">
        <v>598</v>
      </c>
      <c r="U91" s="199">
        <f t="shared" si="11"/>
        <v>5.98</v>
      </c>
      <c r="V91" s="203" t="s">
        <v>565</v>
      </c>
      <c r="W91" s="191"/>
      <c r="X91" s="191"/>
      <c r="Y91" s="191"/>
      <c r="Z91" s="191"/>
      <c r="AA91" s="191"/>
      <c r="AB91" s="191"/>
    </row>
    <row r="92" spans="1:28" s="53" customFormat="1" ht="12">
      <c r="A92" s="54">
        <v>91</v>
      </c>
      <c r="B92" s="326" t="s">
        <v>912</v>
      </c>
      <c r="C92" s="55" t="s">
        <v>605</v>
      </c>
      <c r="D92" s="56">
        <v>1</v>
      </c>
      <c r="E92" s="213">
        <v>4224</v>
      </c>
      <c r="F92" s="189">
        <v>4224000</v>
      </c>
      <c r="G92" s="214">
        <v>128</v>
      </c>
      <c r="H92" s="191">
        <f t="shared" si="6"/>
        <v>33</v>
      </c>
      <c r="I92" s="191" t="s">
        <v>486</v>
      </c>
      <c r="J92" s="193">
        <v>68000000000</v>
      </c>
      <c r="K92" s="191">
        <v>1507.5</v>
      </c>
      <c r="L92" s="194">
        <f t="shared" si="7"/>
        <v>45107794.36152571</v>
      </c>
      <c r="M92" s="191">
        <v>1001.0329552898423</v>
      </c>
      <c r="N92" s="194">
        <f t="shared" si="8"/>
        <v>67929831.52119209</v>
      </c>
      <c r="O92" s="200">
        <v>0.5</v>
      </c>
      <c r="P92" s="201">
        <v>1</v>
      </c>
      <c r="Q92" s="197">
        <f t="shared" si="9"/>
        <v>10.678928589376351</v>
      </c>
      <c r="R92" s="197">
        <f t="shared" si="10"/>
        <v>16.08187299270646</v>
      </c>
      <c r="S92" s="206"/>
      <c r="T92" s="202">
        <v>337</v>
      </c>
      <c r="U92" s="199">
        <f t="shared" si="11"/>
        <v>2.6328125</v>
      </c>
      <c r="V92" s="203"/>
      <c r="W92" s="191"/>
      <c r="X92" s="191"/>
      <c r="Y92" s="191"/>
      <c r="Z92" s="191"/>
      <c r="AA92" s="191"/>
      <c r="AB92" s="191"/>
    </row>
    <row r="93" spans="1:28" s="53" customFormat="1" ht="12">
      <c r="A93" s="54">
        <v>92</v>
      </c>
      <c r="B93" s="326" t="s">
        <v>913</v>
      </c>
      <c r="C93" s="55" t="s">
        <v>16</v>
      </c>
      <c r="D93" s="56">
        <v>2</v>
      </c>
      <c r="E93" s="213">
        <v>2067</v>
      </c>
      <c r="F93" s="189">
        <v>2067000</v>
      </c>
      <c r="G93" s="214">
        <v>153</v>
      </c>
      <c r="H93" s="191">
        <f t="shared" si="6"/>
        <v>13.509803921568627</v>
      </c>
      <c r="I93" s="191" t="s">
        <v>1017</v>
      </c>
      <c r="J93" s="193">
        <v>80865632</v>
      </c>
      <c r="K93" s="191">
        <v>7.321</v>
      </c>
      <c r="L93" s="194">
        <f t="shared" si="7"/>
        <v>11045708.509766426</v>
      </c>
      <c r="M93" s="191">
        <v>4.688945289391982</v>
      </c>
      <c r="N93" s="194">
        <f t="shared" si="8"/>
        <v>17246017.389656063</v>
      </c>
      <c r="O93" s="222">
        <v>0.72</v>
      </c>
      <c r="P93" s="201">
        <v>1</v>
      </c>
      <c r="Q93" s="197">
        <f t="shared" si="9"/>
        <v>5.343835757022944</v>
      </c>
      <c r="R93" s="197">
        <f t="shared" si="10"/>
        <v>8.343501397995192</v>
      </c>
      <c r="S93" s="206"/>
      <c r="T93" s="202">
        <v>188</v>
      </c>
      <c r="U93" s="199">
        <f t="shared" si="11"/>
        <v>1.2287581699346406</v>
      </c>
      <c r="V93" s="203"/>
      <c r="W93" s="191"/>
      <c r="X93" s="191"/>
      <c r="Y93" s="191"/>
      <c r="Z93" s="191"/>
      <c r="AA93" s="191"/>
      <c r="AB93" s="191"/>
    </row>
    <row r="94" spans="1:28" s="53" customFormat="1" ht="12">
      <c r="A94" s="54">
        <v>93</v>
      </c>
      <c r="B94" s="326" t="s">
        <v>913</v>
      </c>
      <c r="C94" s="55" t="s">
        <v>17</v>
      </c>
      <c r="D94" s="56">
        <v>2</v>
      </c>
      <c r="E94" s="213">
        <v>3955</v>
      </c>
      <c r="F94" s="189">
        <v>3955000</v>
      </c>
      <c r="G94" s="214">
        <v>94</v>
      </c>
      <c r="H94" s="191">
        <f t="shared" si="6"/>
        <v>42.07446808510638</v>
      </c>
      <c r="I94" s="206"/>
      <c r="J94" s="215"/>
      <c r="K94" s="215"/>
      <c r="L94" s="194"/>
      <c r="M94" s="191"/>
      <c r="N94" s="194"/>
      <c r="O94" s="200"/>
      <c r="P94" s="201"/>
      <c r="Q94" s="197"/>
      <c r="R94" s="197"/>
      <c r="S94" s="206"/>
      <c r="T94" s="202"/>
      <c r="U94" s="199"/>
      <c r="V94" s="203"/>
      <c r="W94" s="191"/>
      <c r="X94" s="191"/>
      <c r="Y94" s="191"/>
      <c r="Z94" s="191"/>
      <c r="AA94" s="191"/>
      <c r="AB94" s="191"/>
    </row>
    <row r="95" spans="1:28" s="62" customFormat="1" ht="12">
      <c r="A95" s="290">
        <v>94</v>
      </c>
      <c r="B95" s="329" t="s">
        <v>912</v>
      </c>
      <c r="C95" s="291" t="s">
        <v>785</v>
      </c>
      <c r="D95" s="292">
        <v>1</v>
      </c>
      <c r="E95" s="285">
        <v>6420</v>
      </c>
      <c r="F95" s="286">
        <v>6420000</v>
      </c>
      <c r="G95" s="287">
        <v>468</v>
      </c>
      <c r="H95" s="221">
        <f t="shared" si="6"/>
        <v>13.717948717948717</v>
      </c>
      <c r="I95" s="192"/>
      <c r="J95" s="193"/>
      <c r="K95" s="193"/>
      <c r="L95" s="194"/>
      <c r="M95" s="218"/>
      <c r="N95" s="194"/>
      <c r="O95" s="222"/>
      <c r="P95" s="223"/>
      <c r="Q95" s="197"/>
      <c r="R95" s="197"/>
      <c r="S95" s="192"/>
      <c r="T95" s="198"/>
      <c r="U95" s="219"/>
      <c r="V95" s="271"/>
      <c r="W95" s="218"/>
      <c r="X95" s="218"/>
      <c r="Y95" s="218"/>
      <c r="Z95" s="218"/>
      <c r="AA95" s="218"/>
      <c r="AB95" s="218"/>
    </row>
    <row r="96" spans="1:28" s="53" customFormat="1" ht="12">
      <c r="A96" s="54">
        <v>95</v>
      </c>
      <c r="B96" s="326" t="s">
        <v>911</v>
      </c>
      <c r="C96" s="55" t="s">
        <v>823</v>
      </c>
      <c r="D96" s="56">
        <v>1</v>
      </c>
      <c r="E96" s="213">
        <v>36</v>
      </c>
      <c r="F96" s="189">
        <v>36000</v>
      </c>
      <c r="G96" s="214">
        <v>25</v>
      </c>
      <c r="H96" s="191">
        <f t="shared" si="6"/>
        <v>1.44</v>
      </c>
      <c r="I96" s="206" t="s">
        <v>487</v>
      </c>
      <c r="J96" s="215">
        <v>4557000</v>
      </c>
      <c r="K96" s="218">
        <v>1.0429056457</v>
      </c>
      <c r="L96" s="194">
        <f t="shared" si="7"/>
        <v>4369522.802747255</v>
      </c>
      <c r="M96" s="209">
        <v>1.510453213</v>
      </c>
      <c r="N96" s="194">
        <f t="shared" si="8"/>
        <v>3016975.2765456894</v>
      </c>
      <c r="O96" s="200">
        <v>0.46</v>
      </c>
      <c r="P96" s="201">
        <v>1</v>
      </c>
      <c r="Q96" s="197">
        <f t="shared" si="9"/>
        <v>121.37563340964597</v>
      </c>
      <c r="R96" s="197">
        <f t="shared" si="10"/>
        <v>83.80486879293582</v>
      </c>
      <c r="S96" s="206"/>
      <c r="T96" s="202">
        <v>7</v>
      </c>
      <c r="U96" s="199">
        <f t="shared" si="11"/>
        <v>0.28</v>
      </c>
      <c r="V96" s="210" t="s">
        <v>675</v>
      </c>
      <c r="W96" s="191"/>
      <c r="X96" s="191"/>
      <c r="Y96" s="191"/>
      <c r="Z96" s="191"/>
      <c r="AA96" s="191"/>
      <c r="AB96" s="191"/>
    </row>
    <row r="97" spans="1:28" s="53" customFormat="1" ht="12">
      <c r="A97" s="54">
        <v>96</v>
      </c>
      <c r="B97" s="326" t="s">
        <v>911</v>
      </c>
      <c r="C97" s="55" t="s">
        <v>851</v>
      </c>
      <c r="D97" s="56">
        <v>1</v>
      </c>
      <c r="E97" s="213">
        <v>3287</v>
      </c>
      <c r="F97" s="189">
        <v>3287000</v>
      </c>
      <c r="G97" s="214">
        <v>141</v>
      </c>
      <c r="H97" s="191">
        <f t="shared" si="6"/>
        <v>23.31205673758865</v>
      </c>
      <c r="I97" s="206" t="s">
        <v>488</v>
      </c>
      <c r="J97" s="215">
        <v>82253000</v>
      </c>
      <c r="K97" s="191">
        <v>2.6063</v>
      </c>
      <c r="L97" s="194">
        <f t="shared" si="7"/>
        <v>31559298.62256839</v>
      </c>
      <c r="M97" s="191">
        <v>1.5670926887210854</v>
      </c>
      <c r="N97" s="194">
        <f t="shared" si="8"/>
        <v>52487641.983147286</v>
      </c>
      <c r="O97" s="195">
        <v>0.312</v>
      </c>
      <c r="P97" s="196">
        <v>1</v>
      </c>
      <c r="Q97" s="197">
        <f t="shared" si="9"/>
        <v>9.601246918943836</v>
      </c>
      <c r="R97" s="197">
        <f t="shared" si="10"/>
        <v>15.968251287845234</v>
      </c>
      <c r="S97" s="206"/>
      <c r="T97" s="202">
        <v>491</v>
      </c>
      <c r="U97" s="199">
        <f t="shared" si="11"/>
        <v>3.482269503546099</v>
      </c>
      <c r="V97" s="203"/>
      <c r="W97" s="191"/>
      <c r="X97" s="191"/>
      <c r="Y97" s="191"/>
      <c r="Z97" s="191"/>
      <c r="AA97" s="191"/>
      <c r="AB97" s="191"/>
    </row>
    <row r="98" spans="1:28" s="53" customFormat="1" ht="12">
      <c r="A98" s="54">
        <v>97</v>
      </c>
      <c r="B98" s="326" t="s">
        <v>911</v>
      </c>
      <c r="C98" s="55" t="s">
        <v>30</v>
      </c>
      <c r="D98" s="56">
        <v>1</v>
      </c>
      <c r="E98" s="213">
        <v>486</v>
      </c>
      <c r="F98" s="189">
        <v>486000</v>
      </c>
      <c r="G98" s="214">
        <v>60</v>
      </c>
      <c r="H98" s="191">
        <f t="shared" si="6"/>
        <v>8.1</v>
      </c>
      <c r="I98" s="206" t="s">
        <v>50</v>
      </c>
      <c r="J98" s="215">
        <v>28618800</v>
      </c>
      <c r="K98" s="191">
        <v>0.755</v>
      </c>
      <c r="L98" s="194">
        <f t="shared" si="7"/>
        <v>37905695.36423841</v>
      </c>
      <c r="M98" s="191">
        <v>0.916072727</v>
      </c>
      <c r="N98" s="194">
        <f t="shared" si="8"/>
        <v>31240751.04137447</v>
      </c>
      <c r="O98" s="195">
        <v>0.277</v>
      </c>
      <c r="P98" s="196">
        <v>1</v>
      </c>
      <c r="Q98" s="197">
        <f t="shared" si="9"/>
        <v>77.99525795110785</v>
      </c>
      <c r="R98" s="197">
        <f t="shared" si="10"/>
        <v>64.28138074356887</v>
      </c>
      <c r="S98" s="206" t="s">
        <v>948</v>
      </c>
      <c r="T98" s="202">
        <v>75.25</v>
      </c>
      <c r="U98" s="199">
        <f t="shared" si="11"/>
        <v>1.2541666666666667</v>
      </c>
      <c r="V98" s="206" t="s">
        <v>796</v>
      </c>
      <c r="W98" s="191"/>
      <c r="X98" s="191"/>
      <c r="Y98" s="191"/>
      <c r="Z98" s="191"/>
      <c r="AA98" s="191"/>
      <c r="AB98" s="191"/>
    </row>
    <row r="99" spans="1:28" s="265" customFormat="1" ht="12">
      <c r="A99" s="54">
        <v>98</v>
      </c>
      <c r="B99" s="328" t="s">
        <v>913</v>
      </c>
      <c r="C99" s="129" t="s">
        <v>31</v>
      </c>
      <c r="D99" s="130">
        <v>3</v>
      </c>
      <c r="E99" s="252">
        <v>19625</v>
      </c>
      <c r="F99" s="253">
        <v>19625000</v>
      </c>
      <c r="G99" s="254">
        <v>346</v>
      </c>
      <c r="H99" s="255">
        <f t="shared" si="6"/>
        <v>56.71965317919075</v>
      </c>
      <c r="I99" s="256"/>
      <c r="J99" s="257"/>
      <c r="K99" s="257"/>
      <c r="L99" s="258"/>
      <c r="M99" s="255"/>
      <c r="N99" s="258"/>
      <c r="O99" s="259"/>
      <c r="P99" s="260"/>
      <c r="Q99" s="261"/>
      <c r="R99" s="261"/>
      <c r="S99" s="256"/>
      <c r="T99" s="262"/>
      <c r="U99" s="263"/>
      <c r="V99" s="264"/>
      <c r="W99" s="255"/>
      <c r="X99" s="255"/>
      <c r="Y99" s="255"/>
      <c r="Z99" s="255"/>
      <c r="AA99" s="255"/>
      <c r="AB99" s="255"/>
    </row>
    <row r="100" spans="1:28" s="53" customFormat="1" ht="12">
      <c r="A100" s="54">
        <v>99</v>
      </c>
      <c r="B100" s="326" t="s">
        <v>913</v>
      </c>
      <c r="C100" s="55" t="s">
        <v>32</v>
      </c>
      <c r="D100" s="56">
        <v>1</v>
      </c>
      <c r="E100" s="213">
        <v>15263</v>
      </c>
      <c r="F100" s="189">
        <v>15263000</v>
      </c>
      <c r="G100" s="214">
        <v>193</v>
      </c>
      <c r="H100" s="191">
        <f t="shared" si="6"/>
        <v>79.08290155440415</v>
      </c>
      <c r="I100" s="206" t="s">
        <v>489</v>
      </c>
      <c r="J100" s="193">
        <v>2913854500</v>
      </c>
      <c r="K100" s="191">
        <v>150.7345</v>
      </c>
      <c r="L100" s="194">
        <f t="shared" si="7"/>
        <v>19331039.012303088</v>
      </c>
      <c r="M100" s="191">
        <v>58.99263008772572</v>
      </c>
      <c r="N100" s="194">
        <f t="shared" si="8"/>
        <v>49393534.339237235</v>
      </c>
      <c r="O100" s="195">
        <v>1</v>
      </c>
      <c r="P100" s="196">
        <v>1</v>
      </c>
      <c r="Q100" s="197">
        <f t="shared" si="9"/>
        <v>1.266529451110731</v>
      </c>
      <c r="R100" s="197">
        <f t="shared" si="10"/>
        <v>3.2361615894147437</v>
      </c>
      <c r="S100" s="235" t="s">
        <v>827</v>
      </c>
      <c r="T100" s="202">
        <v>151</v>
      </c>
      <c r="U100" s="199">
        <f t="shared" si="11"/>
        <v>0.7823834196891192</v>
      </c>
      <c r="V100" s="203"/>
      <c r="W100" s="191"/>
      <c r="X100" s="191"/>
      <c r="Y100" s="191"/>
      <c r="Z100" s="191"/>
      <c r="AA100" s="191"/>
      <c r="AB100" s="191"/>
    </row>
    <row r="101" spans="1:28" s="53" customFormat="1" ht="12">
      <c r="A101" s="54">
        <v>100</v>
      </c>
      <c r="B101" s="326" t="s">
        <v>840</v>
      </c>
      <c r="C101" s="55" t="s">
        <v>33</v>
      </c>
      <c r="D101" s="56">
        <v>2</v>
      </c>
      <c r="E101" s="213">
        <v>27468</v>
      </c>
      <c r="F101" s="189">
        <v>27468000</v>
      </c>
      <c r="G101" s="214">
        <v>292</v>
      </c>
      <c r="H101" s="191">
        <f t="shared" si="6"/>
        <v>94.06849315068493</v>
      </c>
      <c r="I101" s="206" t="s">
        <v>490</v>
      </c>
      <c r="J101" s="193">
        <v>78000000</v>
      </c>
      <c r="K101" s="191">
        <v>3.221</v>
      </c>
      <c r="L101" s="194">
        <f t="shared" si="7"/>
        <v>24216081.96212356</v>
      </c>
      <c r="M101" s="191">
        <v>1.8483956464066582</v>
      </c>
      <c r="N101" s="194">
        <f t="shared" si="8"/>
        <v>42198757.69110069</v>
      </c>
      <c r="O101" s="200">
        <v>0.05</v>
      </c>
      <c r="P101" s="196">
        <v>1</v>
      </c>
      <c r="Q101" s="197">
        <f t="shared" si="9"/>
        <v>0.881610672860185</v>
      </c>
      <c r="R101" s="197">
        <f t="shared" si="10"/>
        <v>1.536287960211908</v>
      </c>
      <c r="S101" s="206"/>
      <c r="T101" s="202">
        <v>300</v>
      </c>
      <c r="U101" s="199">
        <f t="shared" si="11"/>
        <v>1.0273972602739727</v>
      </c>
      <c r="V101" s="203" t="s">
        <v>27</v>
      </c>
      <c r="W101" s="191"/>
      <c r="X101" s="191"/>
      <c r="Y101" s="191"/>
      <c r="Z101" s="191"/>
      <c r="AA101" s="191"/>
      <c r="AB101" s="191"/>
    </row>
    <row r="102" spans="1:28" s="53" customFormat="1" ht="12">
      <c r="A102" s="54">
        <v>101</v>
      </c>
      <c r="B102" s="326" t="s">
        <v>840</v>
      </c>
      <c r="C102" s="55" t="s">
        <v>940</v>
      </c>
      <c r="D102" s="56">
        <v>1</v>
      </c>
      <c r="E102" s="213">
        <v>309</v>
      </c>
      <c r="F102" s="189">
        <v>309000</v>
      </c>
      <c r="G102" s="214">
        <v>77</v>
      </c>
      <c r="H102" s="191">
        <f t="shared" si="6"/>
        <v>4.012987012987013</v>
      </c>
      <c r="I102" s="228" t="s">
        <v>491</v>
      </c>
      <c r="J102" s="193">
        <v>172193022</v>
      </c>
      <c r="K102" s="191">
        <v>12.8</v>
      </c>
      <c r="L102" s="194">
        <f t="shared" si="7"/>
        <v>13452579.84375</v>
      </c>
      <c r="M102" s="191">
        <v>10.551067543314192</v>
      </c>
      <c r="N102" s="194">
        <f t="shared" si="8"/>
        <v>16319962.060058286</v>
      </c>
      <c r="O102" s="200">
        <v>1.26</v>
      </c>
      <c r="P102" s="196">
        <v>1</v>
      </c>
      <c r="Q102" s="197">
        <f t="shared" si="9"/>
        <v>43.535857099514566</v>
      </c>
      <c r="R102" s="197">
        <f t="shared" si="10"/>
        <v>52.81541119759963</v>
      </c>
      <c r="S102" s="206"/>
      <c r="T102" s="202">
        <v>128</v>
      </c>
      <c r="U102" s="199">
        <f t="shared" si="11"/>
        <v>1.6623376623376624</v>
      </c>
      <c r="V102" s="203"/>
      <c r="W102" s="191"/>
      <c r="X102" s="191"/>
      <c r="Y102" s="191"/>
      <c r="Z102" s="191"/>
      <c r="AA102" s="191"/>
      <c r="AB102" s="191"/>
    </row>
    <row r="103" spans="1:28" s="53" customFormat="1" ht="12">
      <c r="A103" s="54">
        <v>102</v>
      </c>
      <c r="B103" s="326" t="s">
        <v>913</v>
      </c>
      <c r="C103" s="55" t="s">
        <v>942</v>
      </c>
      <c r="D103" s="56">
        <v>1</v>
      </c>
      <c r="E103" s="213">
        <v>13010</v>
      </c>
      <c r="F103" s="189">
        <v>13010000</v>
      </c>
      <c r="G103" s="214">
        <v>147</v>
      </c>
      <c r="H103" s="191">
        <f t="shared" si="6"/>
        <v>88.50340136054422</v>
      </c>
      <c r="I103" s="191" t="s">
        <v>62</v>
      </c>
      <c r="J103" s="215">
        <v>9783597100</v>
      </c>
      <c r="K103" s="191">
        <v>495.277</v>
      </c>
      <c r="L103" s="194">
        <f t="shared" si="7"/>
        <v>19753788.486039124</v>
      </c>
      <c r="M103" s="191">
        <v>282.11846704689424</v>
      </c>
      <c r="N103" s="194">
        <f t="shared" si="8"/>
        <v>34679038.21543789</v>
      </c>
      <c r="O103" s="200">
        <v>0.7</v>
      </c>
      <c r="P103" s="196">
        <v>1</v>
      </c>
      <c r="Q103" s="197">
        <f t="shared" si="9"/>
        <v>1.5183542264442063</v>
      </c>
      <c r="R103" s="197">
        <f t="shared" si="10"/>
        <v>2.66556788742797</v>
      </c>
      <c r="S103" s="206" t="s">
        <v>714</v>
      </c>
      <c r="T103" s="202">
        <v>165</v>
      </c>
      <c r="U103" s="199">
        <f t="shared" si="11"/>
        <v>1.1224489795918366</v>
      </c>
      <c r="V103" s="203" t="s">
        <v>962</v>
      </c>
      <c r="W103" s="191"/>
      <c r="X103" s="191"/>
      <c r="Y103" s="191"/>
      <c r="Z103" s="191"/>
      <c r="AA103" s="191"/>
      <c r="AB103" s="191"/>
    </row>
    <row r="104" spans="1:28" s="53" customFormat="1" ht="12">
      <c r="A104" s="54">
        <v>103</v>
      </c>
      <c r="B104" s="326" t="s">
        <v>911</v>
      </c>
      <c r="C104" s="55" t="s">
        <v>788</v>
      </c>
      <c r="D104" s="56">
        <v>1</v>
      </c>
      <c r="E104" s="213">
        <v>409</v>
      </c>
      <c r="F104" s="189">
        <v>409000</v>
      </c>
      <c r="G104" s="249">
        <v>70</v>
      </c>
      <c r="H104" s="191">
        <f t="shared" si="6"/>
        <v>5.8428571428571425</v>
      </c>
      <c r="I104" s="206" t="s">
        <v>50</v>
      </c>
      <c r="J104" s="215">
        <v>3459000</v>
      </c>
      <c r="K104" s="191">
        <v>0.755</v>
      </c>
      <c r="L104" s="194">
        <f t="shared" si="7"/>
        <v>4581456.953642384</v>
      </c>
      <c r="M104" s="53">
        <v>0.5665735948599682</v>
      </c>
      <c r="N104" s="194">
        <f t="shared" si="8"/>
        <v>6105120.378677215</v>
      </c>
      <c r="O104" s="195">
        <v>0.12</v>
      </c>
      <c r="P104" s="196">
        <v>1</v>
      </c>
      <c r="Q104" s="197">
        <f t="shared" si="9"/>
        <v>11.201606243624411</v>
      </c>
      <c r="R104" s="197">
        <f t="shared" si="10"/>
        <v>14.926944691142335</v>
      </c>
      <c r="S104" s="206" t="s">
        <v>846</v>
      </c>
      <c r="T104" s="202">
        <v>33</v>
      </c>
      <c r="U104" s="199">
        <f t="shared" si="11"/>
        <v>0.4714285714285714</v>
      </c>
      <c r="V104" s="203" t="s">
        <v>583</v>
      </c>
      <c r="W104" s="191"/>
      <c r="X104" s="191"/>
      <c r="Y104" s="191"/>
      <c r="Z104" s="191"/>
      <c r="AA104" s="191"/>
      <c r="AB104" s="191"/>
    </row>
    <row r="105" spans="1:28" s="53" customFormat="1" ht="12">
      <c r="A105" s="54">
        <v>104</v>
      </c>
      <c r="B105" s="326" t="s">
        <v>915</v>
      </c>
      <c r="C105" s="55" t="s">
        <v>789</v>
      </c>
      <c r="D105" s="56">
        <v>1</v>
      </c>
      <c r="E105" s="213">
        <v>62</v>
      </c>
      <c r="F105" s="189">
        <v>62000</v>
      </c>
      <c r="G105" s="214">
        <v>33</v>
      </c>
      <c r="H105" s="191">
        <f t="shared" si="6"/>
        <v>1.878787878787879</v>
      </c>
      <c r="I105" s="206" t="s">
        <v>1014</v>
      </c>
      <c r="J105" s="215">
        <v>1870010</v>
      </c>
      <c r="K105" s="191">
        <v>1</v>
      </c>
      <c r="L105" s="194">
        <f t="shared" si="7"/>
        <v>1870010</v>
      </c>
      <c r="M105" s="191"/>
      <c r="N105" s="194"/>
      <c r="O105" s="222">
        <v>0.52</v>
      </c>
      <c r="P105" s="196">
        <v>1</v>
      </c>
      <c r="Q105" s="197">
        <f t="shared" si="9"/>
        <v>30.161451612903225</v>
      </c>
      <c r="R105" s="197">
        <f t="shared" si="10"/>
        <v>0</v>
      </c>
      <c r="S105" s="206"/>
      <c r="T105" s="202">
        <v>24</v>
      </c>
      <c r="U105" s="199">
        <f t="shared" si="11"/>
        <v>0.7272727272727273</v>
      </c>
      <c r="V105" s="210" t="s">
        <v>492</v>
      </c>
      <c r="W105" s="191"/>
      <c r="X105" s="191"/>
      <c r="Y105" s="191"/>
      <c r="Z105" s="191"/>
      <c r="AA105" s="191"/>
      <c r="AB105" s="191"/>
    </row>
    <row r="106" spans="1:28" s="53" customFormat="1" ht="12">
      <c r="A106" s="54">
        <v>105</v>
      </c>
      <c r="B106" s="326" t="s">
        <v>913</v>
      </c>
      <c r="C106" s="55" t="s">
        <v>790</v>
      </c>
      <c r="D106" s="56">
        <v>2</v>
      </c>
      <c r="E106" s="213">
        <v>3291</v>
      </c>
      <c r="F106" s="189">
        <v>3291000</v>
      </c>
      <c r="G106" s="214">
        <v>151</v>
      </c>
      <c r="H106" s="191">
        <f t="shared" si="6"/>
        <v>21.794701986754966</v>
      </c>
      <c r="I106" s="250" t="s">
        <v>14</v>
      </c>
      <c r="J106" s="229">
        <v>2070000000</v>
      </c>
      <c r="K106" s="250">
        <v>273.67</v>
      </c>
      <c r="L106" s="194">
        <f t="shared" si="7"/>
        <v>7563854.277049</v>
      </c>
      <c r="M106" s="250">
        <v>149.06085918713228</v>
      </c>
      <c r="N106" s="194">
        <f t="shared" si="8"/>
        <v>13886945.314070035</v>
      </c>
      <c r="O106" s="224">
        <v>0.71</v>
      </c>
      <c r="P106" s="196">
        <v>1</v>
      </c>
      <c r="Q106" s="197">
        <f t="shared" si="9"/>
        <v>2.2983452680185357</v>
      </c>
      <c r="R106" s="197">
        <f t="shared" si="10"/>
        <v>4.219673446997883</v>
      </c>
      <c r="S106" s="206"/>
      <c r="T106" s="202"/>
      <c r="U106" s="199"/>
      <c r="V106" s="203"/>
      <c r="W106" s="191"/>
      <c r="X106" s="191"/>
      <c r="Y106" s="191"/>
      <c r="Z106" s="191"/>
      <c r="AA106" s="191"/>
      <c r="AB106" s="191"/>
    </row>
    <row r="107" spans="1:28" s="53" customFormat="1" ht="12">
      <c r="A107" s="54">
        <v>106</v>
      </c>
      <c r="B107" s="326" t="s">
        <v>913</v>
      </c>
      <c r="C107" s="55" t="s">
        <v>791</v>
      </c>
      <c r="D107" s="56">
        <v>1</v>
      </c>
      <c r="E107" s="213">
        <v>1288</v>
      </c>
      <c r="F107" s="189">
        <v>1288000</v>
      </c>
      <c r="G107" s="214">
        <v>69</v>
      </c>
      <c r="H107" s="191">
        <f t="shared" si="6"/>
        <v>18.666666666666668</v>
      </c>
      <c r="I107" s="250" t="s">
        <v>813</v>
      </c>
      <c r="J107" s="229">
        <v>133500000</v>
      </c>
      <c r="K107" s="250">
        <v>30.784</v>
      </c>
      <c r="L107" s="194">
        <f t="shared" si="7"/>
        <v>4336668.399168399</v>
      </c>
      <c r="M107" s="250">
        <v>17.217583316064506</v>
      </c>
      <c r="N107" s="194">
        <f t="shared" si="8"/>
        <v>7753701.407992643</v>
      </c>
      <c r="O107" s="224">
        <v>0.36</v>
      </c>
      <c r="P107" s="196">
        <v>1</v>
      </c>
      <c r="Q107" s="197">
        <f t="shared" si="9"/>
        <v>3.3669785707829187</v>
      </c>
      <c r="R107" s="197">
        <f t="shared" si="10"/>
        <v>6.0199545093110585</v>
      </c>
      <c r="S107" s="206"/>
      <c r="T107" s="202">
        <v>52</v>
      </c>
      <c r="U107" s="199">
        <f t="shared" si="11"/>
        <v>0.7536231884057971</v>
      </c>
      <c r="V107" s="203"/>
      <c r="W107" s="191"/>
      <c r="X107" s="191"/>
      <c r="Y107" s="191"/>
      <c r="Z107" s="191"/>
      <c r="AA107" s="191"/>
      <c r="AB107" s="191"/>
    </row>
    <row r="108" spans="1:28" s="53" customFormat="1" ht="12">
      <c r="A108" s="54">
        <v>107</v>
      </c>
      <c r="B108" s="326" t="s">
        <v>914</v>
      </c>
      <c r="C108" s="55" t="s">
        <v>936</v>
      </c>
      <c r="D108" s="56">
        <v>2</v>
      </c>
      <c r="E108" s="213">
        <v>109610</v>
      </c>
      <c r="F108" s="189">
        <v>109610000</v>
      </c>
      <c r="G108" s="214">
        <v>628</v>
      </c>
      <c r="H108" s="191">
        <f t="shared" si="6"/>
        <v>174.53821656050957</v>
      </c>
      <c r="I108" s="206" t="s">
        <v>493</v>
      </c>
      <c r="J108" s="215">
        <v>8878172121</v>
      </c>
      <c r="K108" s="191">
        <v>12.636008333333336</v>
      </c>
      <c r="L108" s="194">
        <f t="shared" si="7"/>
        <v>702608916.2650914</v>
      </c>
      <c r="M108" s="191">
        <v>7.951476459</v>
      </c>
      <c r="N108" s="194">
        <f t="shared" si="8"/>
        <v>1116543847.7719574</v>
      </c>
      <c r="O108" s="195">
        <v>0.25</v>
      </c>
      <c r="P108" s="196">
        <v>1</v>
      </c>
      <c r="Q108" s="197">
        <f t="shared" si="9"/>
        <v>6.410080433036141</v>
      </c>
      <c r="R108" s="197">
        <f t="shared" si="10"/>
        <v>10.186514440032456</v>
      </c>
      <c r="S108" s="206"/>
      <c r="T108" s="198">
        <v>7257</v>
      </c>
      <c r="U108" s="199">
        <f t="shared" si="11"/>
        <v>11.555732484076433</v>
      </c>
      <c r="V108" s="228" t="s">
        <v>801</v>
      </c>
      <c r="W108" s="191"/>
      <c r="X108" s="191"/>
      <c r="Y108" s="191"/>
      <c r="Z108" s="191"/>
      <c r="AA108" s="191"/>
      <c r="AB108" s="191"/>
    </row>
    <row r="109" spans="1:28" s="53" customFormat="1" ht="12">
      <c r="A109" s="54">
        <v>108</v>
      </c>
      <c r="B109" s="326" t="s">
        <v>915</v>
      </c>
      <c r="C109" s="55" t="s">
        <v>937</v>
      </c>
      <c r="D109" s="56">
        <v>1</v>
      </c>
      <c r="E109" s="213">
        <v>111</v>
      </c>
      <c r="F109" s="189">
        <v>111000</v>
      </c>
      <c r="G109" s="214">
        <v>14</v>
      </c>
      <c r="H109" s="191">
        <f t="shared" si="6"/>
        <v>7.928571428571429</v>
      </c>
      <c r="I109" s="206" t="s">
        <v>1014</v>
      </c>
      <c r="J109" s="193">
        <v>3440714</v>
      </c>
      <c r="K109" s="191">
        <v>1</v>
      </c>
      <c r="L109" s="194">
        <f t="shared" si="7"/>
        <v>3440714</v>
      </c>
      <c r="M109" s="191">
        <v>0.8124976516484012</v>
      </c>
      <c r="N109" s="194">
        <f t="shared" si="8"/>
        <v>4234737.162648353</v>
      </c>
      <c r="O109" s="224"/>
      <c r="P109" s="196">
        <v>1</v>
      </c>
      <c r="Q109" s="197">
        <f t="shared" si="9"/>
        <v>30.997423423423424</v>
      </c>
      <c r="R109" s="197">
        <f t="shared" si="10"/>
        <v>38.15078524908426</v>
      </c>
      <c r="S109" s="206"/>
      <c r="T109" s="202">
        <v>47</v>
      </c>
      <c r="U109" s="199">
        <f t="shared" si="11"/>
        <v>3.357142857142857</v>
      </c>
      <c r="V109" s="203"/>
      <c r="W109" s="191"/>
      <c r="X109" s="191"/>
      <c r="Y109" s="191"/>
      <c r="Z109" s="191"/>
      <c r="AA109" s="191"/>
      <c r="AB109" s="191"/>
    </row>
    <row r="110" spans="1:28" s="53" customFormat="1" ht="12">
      <c r="A110" s="54">
        <v>109</v>
      </c>
      <c r="B110" s="326" t="s">
        <v>911</v>
      </c>
      <c r="C110" s="55" t="s">
        <v>939</v>
      </c>
      <c r="D110" s="56">
        <v>1</v>
      </c>
      <c r="E110" s="213">
        <v>33</v>
      </c>
      <c r="F110" s="189">
        <v>33000</v>
      </c>
      <c r="G110" s="214">
        <v>24</v>
      </c>
      <c r="H110" s="191">
        <f t="shared" si="6"/>
        <v>1.375</v>
      </c>
      <c r="I110" s="191" t="s">
        <v>50</v>
      </c>
      <c r="J110" s="215">
        <v>3300000</v>
      </c>
      <c r="K110" s="191">
        <v>0.755</v>
      </c>
      <c r="L110" s="194">
        <f t="shared" si="7"/>
        <v>4370860.927152318</v>
      </c>
      <c r="M110" s="240"/>
      <c r="N110" s="194"/>
      <c r="O110" s="200">
        <v>0.035</v>
      </c>
      <c r="P110" s="196">
        <v>1</v>
      </c>
      <c r="Q110" s="197">
        <f t="shared" si="9"/>
        <v>132.45033112582783</v>
      </c>
      <c r="R110" s="197"/>
      <c r="S110" s="206"/>
      <c r="T110" s="202">
        <v>29</v>
      </c>
      <c r="U110" s="199">
        <f t="shared" si="11"/>
        <v>1.2083333333333333</v>
      </c>
      <c r="V110" s="244" t="s">
        <v>494</v>
      </c>
      <c r="W110" s="191"/>
      <c r="X110" s="191"/>
      <c r="Y110" s="191"/>
      <c r="Z110" s="191"/>
      <c r="AA110" s="191"/>
      <c r="AB110" s="191"/>
    </row>
    <row r="111" spans="1:28" s="53" customFormat="1" ht="12">
      <c r="A111" s="54">
        <v>110</v>
      </c>
      <c r="B111" s="326" t="s">
        <v>840</v>
      </c>
      <c r="C111" s="55" t="s">
        <v>956</v>
      </c>
      <c r="D111" s="56">
        <v>1</v>
      </c>
      <c r="E111" s="213">
        <v>2671</v>
      </c>
      <c r="F111" s="189">
        <v>2671000</v>
      </c>
      <c r="G111" s="214">
        <v>76</v>
      </c>
      <c r="H111" s="191">
        <f t="shared" si="6"/>
        <v>35.14473684210526</v>
      </c>
      <c r="I111" s="206"/>
      <c r="J111" s="215"/>
      <c r="K111" s="215"/>
      <c r="L111" s="194"/>
      <c r="M111" s="191"/>
      <c r="N111" s="194"/>
      <c r="O111" s="200"/>
      <c r="P111" s="201"/>
      <c r="Q111" s="197"/>
      <c r="R111" s="197"/>
      <c r="S111" s="206"/>
      <c r="T111" s="202"/>
      <c r="U111" s="199"/>
      <c r="V111" s="203"/>
      <c r="W111" s="191"/>
      <c r="X111" s="191"/>
      <c r="Y111" s="191"/>
      <c r="Z111" s="191"/>
      <c r="AA111" s="191"/>
      <c r="AB111" s="191"/>
    </row>
    <row r="112" spans="1:28" s="53" customFormat="1" ht="12">
      <c r="A112" s="54">
        <v>111</v>
      </c>
      <c r="B112" s="326" t="s">
        <v>911</v>
      </c>
      <c r="C112" s="55" t="s">
        <v>35</v>
      </c>
      <c r="D112" s="56">
        <v>1</v>
      </c>
      <c r="E112" s="213">
        <v>624</v>
      </c>
      <c r="F112" s="189">
        <v>624000</v>
      </c>
      <c r="G112" s="214">
        <v>81</v>
      </c>
      <c r="H112" s="191">
        <f t="shared" si="6"/>
        <v>7.703703703703703</v>
      </c>
      <c r="I112" s="191" t="s">
        <v>50</v>
      </c>
      <c r="J112" s="215">
        <v>5519530</v>
      </c>
      <c r="K112" s="191">
        <v>0.755</v>
      </c>
      <c r="L112" s="194">
        <f t="shared" si="7"/>
        <v>7310635.761589404</v>
      </c>
      <c r="M112" s="191">
        <v>0.377614944966795</v>
      </c>
      <c r="N112" s="194">
        <f t="shared" si="8"/>
        <v>14616820.847716585</v>
      </c>
      <c r="O112" s="200">
        <v>0.44</v>
      </c>
      <c r="P112" s="196">
        <v>1</v>
      </c>
      <c r="Q112" s="197">
        <f t="shared" si="9"/>
        <v>11.715762438444559</v>
      </c>
      <c r="R112" s="197">
        <f t="shared" si="10"/>
        <v>23.424392384161195</v>
      </c>
      <c r="S112" s="206"/>
      <c r="T112" s="202">
        <v>73</v>
      </c>
      <c r="U112" s="199">
        <f t="shared" si="11"/>
        <v>0.9012345679012346</v>
      </c>
      <c r="V112" s="203"/>
      <c r="W112" s="191"/>
      <c r="X112" s="191"/>
      <c r="Y112" s="191"/>
      <c r="Z112" s="191"/>
      <c r="AA112" s="191"/>
      <c r="AB112" s="191"/>
    </row>
    <row r="113" spans="1:28" s="53" customFormat="1" ht="12">
      <c r="A113" s="54">
        <v>112</v>
      </c>
      <c r="B113" s="326" t="s">
        <v>912</v>
      </c>
      <c r="C113" s="55" t="s">
        <v>699</v>
      </c>
      <c r="D113" s="56">
        <v>2</v>
      </c>
      <c r="E113" s="213">
        <v>31993</v>
      </c>
      <c r="F113" s="189">
        <v>31993000</v>
      </c>
      <c r="G113" s="214">
        <v>595</v>
      </c>
      <c r="H113" s="191">
        <f t="shared" si="6"/>
        <v>53.76974789915966</v>
      </c>
      <c r="I113" s="206"/>
      <c r="J113" s="215"/>
      <c r="K113" s="215"/>
      <c r="L113" s="194"/>
      <c r="M113" s="191"/>
      <c r="N113" s="194"/>
      <c r="O113" s="200"/>
      <c r="P113" s="201"/>
      <c r="Q113" s="197"/>
      <c r="R113" s="197"/>
      <c r="S113" s="206"/>
      <c r="T113" s="202"/>
      <c r="U113" s="199"/>
      <c r="V113" s="203"/>
      <c r="W113" s="191"/>
      <c r="X113" s="191"/>
      <c r="Y113" s="191"/>
      <c r="Z113" s="191"/>
      <c r="AA113" s="191"/>
      <c r="AB113" s="191"/>
    </row>
    <row r="114" spans="1:28" s="53" customFormat="1" ht="12">
      <c r="A114" s="54">
        <v>113</v>
      </c>
      <c r="B114" s="326" t="s">
        <v>913</v>
      </c>
      <c r="C114" s="55" t="s">
        <v>700</v>
      </c>
      <c r="D114" s="56">
        <v>1</v>
      </c>
      <c r="E114" s="213">
        <v>22894</v>
      </c>
      <c r="F114" s="189">
        <v>22894000</v>
      </c>
      <c r="G114" s="214">
        <v>250</v>
      </c>
      <c r="H114" s="191">
        <f t="shared" si="6"/>
        <v>91.576</v>
      </c>
      <c r="I114" s="206"/>
      <c r="J114" s="215"/>
      <c r="K114" s="215"/>
      <c r="L114" s="194"/>
      <c r="M114" s="191"/>
      <c r="N114" s="194"/>
      <c r="O114" s="200"/>
      <c r="P114" s="201"/>
      <c r="Q114" s="197"/>
      <c r="R114" s="197"/>
      <c r="S114" s="206"/>
      <c r="T114" s="202"/>
      <c r="U114" s="199"/>
      <c r="V114" s="203"/>
      <c r="W114" s="191"/>
      <c r="X114" s="191"/>
      <c r="Y114" s="191"/>
      <c r="Z114" s="191"/>
      <c r="AA114" s="191"/>
      <c r="AB114" s="191"/>
    </row>
    <row r="115" spans="1:28" s="53" customFormat="1" ht="12">
      <c r="A115" s="54">
        <v>114</v>
      </c>
      <c r="B115" s="326" t="s">
        <v>840</v>
      </c>
      <c r="C115" s="55" t="s">
        <v>916</v>
      </c>
      <c r="D115" s="56">
        <v>2</v>
      </c>
      <c r="E115" s="213">
        <v>50020</v>
      </c>
      <c r="F115" s="189">
        <v>50020000</v>
      </c>
      <c r="G115" s="214">
        <v>664</v>
      </c>
      <c r="H115" s="191">
        <f t="shared" si="6"/>
        <v>75.33132530120481</v>
      </c>
      <c r="I115" s="206"/>
      <c r="J115" s="215"/>
      <c r="K115" s="215"/>
      <c r="L115" s="194"/>
      <c r="M115" s="191"/>
      <c r="N115" s="194"/>
      <c r="O115" s="200"/>
      <c r="P115" s="201"/>
      <c r="Q115" s="197"/>
      <c r="R115" s="197"/>
      <c r="S115" s="206"/>
      <c r="T115" s="202"/>
      <c r="U115" s="199"/>
      <c r="V115" s="203"/>
      <c r="W115" s="191"/>
      <c r="X115" s="191"/>
      <c r="Y115" s="191"/>
      <c r="Z115" s="191"/>
      <c r="AA115" s="191"/>
      <c r="AB115" s="191"/>
    </row>
    <row r="116" spans="1:28" s="53" customFormat="1" ht="12">
      <c r="A116" s="54">
        <v>115</v>
      </c>
      <c r="B116" s="326" t="s">
        <v>913</v>
      </c>
      <c r="C116" s="55" t="s">
        <v>639</v>
      </c>
      <c r="D116" s="56">
        <v>2</v>
      </c>
      <c r="E116" s="213">
        <v>2171</v>
      </c>
      <c r="F116" s="189">
        <v>2171000</v>
      </c>
      <c r="G116" s="214">
        <v>104</v>
      </c>
      <c r="H116" s="191">
        <f t="shared" si="6"/>
        <v>20.875</v>
      </c>
      <c r="I116" s="206" t="s">
        <v>495</v>
      </c>
      <c r="J116" s="193">
        <v>181527921</v>
      </c>
      <c r="K116" s="191">
        <v>7.321</v>
      </c>
      <c r="L116" s="194">
        <f t="shared" si="7"/>
        <v>24795508.946865182</v>
      </c>
      <c r="M116" s="191">
        <v>6.07289218149388</v>
      </c>
      <c r="N116" s="194">
        <f t="shared" si="8"/>
        <v>29891510.597401332</v>
      </c>
      <c r="O116" s="266">
        <v>0.5</v>
      </c>
      <c r="P116" s="267">
        <v>1</v>
      </c>
      <c r="Q116" s="197">
        <f t="shared" si="9"/>
        <v>11.421238575248818</v>
      </c>
      <c r="R116" s="197">
        <f t="shared" si="10"/>
        <v>13.768544724735758</v>
      </c>
      <c r="S116" s="235"/>
      <c r="T116" s="202">
        <v>145</v>
      </c>
      <c r="U116" s="199">
        <f t="shared" si="11"/>
        <v>1.3942307692307692</v>
      </c>
      <c r="V116" s="206" t="s">
        <v>1073</v>
      </c>
      <c r="W116" s="191"/>
      <c r="X116" s="191"/>
      <c r="Y116" s="191"/>
      <c r="Z116" s="191"/>
      <c r="AA116" s="191"/>
      <c r="AB116" s="191"/>
    </row>
    <row r="117" spans="1:28" s="53" customFormat="1" ht="12">
      <c r="A117" s="54">
        <v>116</v>
      </c>
      <c r="B117" s="326" t="s">
        <v>915</v>
      </c>
      <c r="C117" s="55" t="s">
        <v>640</v>
      </c>
      <c r="D117" s="56">
        <v>1</v>
      </c>
      <c r="E117" s="213">
        <v>10</v>
      </c>
      <c r="F117" s="189">
        <v>10000</v>
      </c>
      <c r="G117" s="214">
        <v>18</v>
      </c>
      <c r="H117" s="191">
        <f t="shared" si="6"/>
        <v>0.5555555555555556</v>
      </c>
      <c r="I117" s="191" t="s">
        <v>702</v>
      </c>
      <c r="J117" s="193">
        <v>682991</v>
      </c>
      <c r="K117" s="243">
        <v>1.09015948638677</v>
      </c>
      <c r="L117" s="194">
        <f t="shared" si="7"/>
        <v>626505.5787971985</v>
      </c>
      <c r="M117" s="240"/>
      <c r="N117" s="194"/>
      <c r="O117" s="200">
        <v>1.14</v>
      </c>
      <c r="P117" s="201">
        <v>1</v>
      </c>
      <c r="Q117" s="197">
        <f t="shared" si="9"/>
        <v>62.65055787971985</v>
      </c>
      <c r="R117" s="197"/>
      <c r="S117" s="206"/>
      <c r="T117" s="202">
        <v>18</v>
      </c>
      <c r="U117" s="199">
        <f t="shared" si="11"/>
        <v>1</v>
      </c>
      <c r="V117" s="244" t="s">
        <v>728</v>
      </c>
      <c r="W117" s="191"/>
      <c r="X117" s="191"/>
      <c r="Y117" s="191"/>
      <c r="Z117" s="191"/>
      <c r="AA117" s="191"/>
      <c r="AB117" s="191"/>
    </row>
    <row r="118" spans="1:28" s="53" customFormat="1" ht="12">
      <c r="A118" s="54">
        <v>117</v>
      </c>
      <c r="B118" s="328" t="s">
        <v>840</v>
      </c>
      <c r="C118" s="129" t="s">
        <v>641</v>
      </c>
      <c r="D118" s="130">
        <v>3</v>
      </c>
      <c r="E118" s="213">
        <v>29331</v>
      </c>
      <c r="F118" s="189">
        <v>29331000</v>
      </c>
      <c r="G118" s="214">
        <v>601</v>
      </c>
      <c r="H118" s="191">
        <f t="shared" si="6"/>
        <v>48.803660565723796</v>
      </c>
      <c r="I118" s="206"/>
      <c r="J118" s="215"/>
      <c r="K118" s="215"/>
      <c r="L118" s="194"/>
      <c r="M118" s="191"/>
      <c r="N118" s="194"/>
      <c r="O118" s="200"/>
      <c r="P118" s="201"/>
      <c r="Q118" s="197"/>
      <c r="R118" s="197"/>
      <c r="S118" s="206"/>
      <c r="T118" s="202"/>
      <c r="U118" s="199"/>
      <c r="V118" s="203"/>
      <c r="W118" s="191"/>
      <c r="X118" s="191"/>
      <c r="Y118" s="191"/>
      <c r="Z118" s="191"/>
      <c r="AA118" s="191"/>
      <c r="AB118" s="191"/>
    </row>
    <row r="119" spans="1:28" s="53" customFormat="1" ht="12">
      <c r="A119" s="54">
        <v>118</v>
      </c>
      <c r="B119" s="326" t="s">
        <v>911</v>
      </c>
      <c r="C119" s="55" t="s">
        <v>643</v>
      </c>
      <c r="D119" s="56">
        <v>2</v>
      </c>
      <c r="E119" s="213">
        <v>16592</v>
      </c>
      <c r="F119" s="189">
        <v>16592000</v>
      </c>
      <c r="G119" s="214">
        <v>225</v>
      </c>
      <c r="H119" s="191">
        <f t="shared" si="6"/>
        <v>73.74222222222222</v>
      </c>
      <c r="I119" s="206"/>
      <c r="J119" s="215"/>
      <c r="K119" s="215"/>
      <c r="L119" s="194"/>
      <c r="M119" s="191"/>
      <c r="N119" s="194"/>
      <c r="O119" s="195"/>
      <c r="P119" s="196"/>
      <c r="Q119" s="197"/>
      <c r="R119" s="197"/>
      <c r="S119" s="235"/>
      <c r="T119" s="202"/>
      <c r="U119" s="199"/>
      <c r="V119" s="203"/>
      <c r="W119" s="191"/>
      <c r="X119" s="191"/>
      <c r="Y119" s="191"/>
      <c r="Z119" s="191"/>
      <c r="AA119" s="191"/>
      <c r="AB119" s="191"/>
    </row>
    <row r="120" spans="1:28" s="53" customFormat="1" ht="15">
      <c r="A120" s="54">
        <v>119</v>
      </c>
      <c r="B120" s="326" t="s">
        <v>915</v>
      </c>
      <c r="C120" s="55" t="s">
        <v>644</v>
      </c>
      <c r="D120" s="56">
        <v>1</v>
      </c>
      <c r="E120" s="213">
        <v>4266</v>
      </c>
      <c r="F120" s="189">
        <v>4266000</v>
      </c>
      <c r="G120" s="249">
        <v>122</v>
      </c>
      <c r="H120" s="191">
        <f t="shared" si="6"/>
        <v>34.967213114754095</v>
      </c>
      <c r="I120" s="191" t="s">
        <v>980</v>
      </c>
      <c r="J120" s="193">
        <v>169381000</v>
      </c>
      <c r="K120" s="242">
        <v>1.38742999160669</v>
      </c>
      <c r="L120" s="194">
        <f t="shared" si="7"/>
        <v>122082556.25485736</v>
      </c>
      <c r="M120" s="191">
        <v>1.506215623</v>
      </c>
      <c r="N120" s="194">
        <f t="shared" si="8"/>
        <v>112454682.72506426</v>
      </c>
      <c r="O120" s="200">
        <v>0.2</v>
      </c>
      <c r="P120" s="201">
        <v>1</v>
      </c>
      <c r="Q120" s="197">
        <f t="shared" si="9"/>
        <v>28.6175706176412</v>
      </c>
      <c r="R120" s="197">
        <f t="shared" si="10"/>
        <v>26.360685120737053</v>
      </c>
      <c r="S120" s="206"/>
      <c r="T120" s="202">
        <v>1329</v>
      </c>
      <c r="U120" s="199">
        <f t="shared" si="11"/>
        <v>10.89344262295082</v>
      </c>
      <c r="V120" s="244" t="s">
        <v>728</v>
      </c>
      <c r="W120" s="191"/>
      <c r="X120" s="191"/>
      <c r="Y120" s="191"/>
      <c r="Z120" s="191"/>
      <c r="AA120" s="191"/>
      <c r="AB120" s="191"/>
    </row>
    <row r="121" spans="1:28" s="53" customFormat="1" ht="12">
      <c r="A121" s="54">
        <v>120</v>
      </c>
      <c r="B121" s="326" t="s">
        <v>914</v>
      </c>
      <c r="C121" s="55" t="s">
        <v>645</v>
      </c>
      <c r="D121" s="56">
        <v>1</v>
      </c>
      <c r="E121" s="213">
        <v>5743</v>
      </c>
      <c r="F121" s="189">
        <v>5743000</v>
      </c>
      <c r="G121" s="214">
        <v>92</v>
      </c>
      <c r="H121" s="191">
        <f t="shared" si="6"/>
        <v>62.42391304347826</v>
      </c>
      <c r="I121" s="59" t="s">
        <v>828</v>
      </c>
      <c r="J121" s="60">
        <v>411000000</v>
      </c>
      <c r="K121" s="191">
        <v>21.3573962977937</v>
      </c>
      <c r="L121" s="194">
        <v>19230000</v>
      </c>
      <c r="M121" s="53">
        <v>8.740455926024412</v>
      </c>
      <c r="N121" s="194">
        <f t="shared" si="8"/>
        <v>47022718.66348086</v>
      </c>
      <c r="O121" s="195">
        <v>1.3</v>
      </c>
      <c r="P121" s="196">
        <v>1</v>
      </c>
      <c r="Q121" s="197">
        <f t="shared" si="9"/>
        <v>3.348424168553021</v>
      </c>
      <c r="R121" s="197">
        <f t="shared" si="10"/>
        <v>8.187831910757595</v>
      </c>
      <c r="S121" s="206"/>
      <c r="T121" s="202">
        <v>540</v>
      </c>
      <c r="U121" s="199">
        <f t="shared" si="11"/>
        <v>5.869565217391305</v>
      </c>
      <c r="V121" s="203" t="s">
        <v>830</v>
      </c>
      <c r="W121" s="191"/>
      <c r="X121" s="191"/>
      <c r="Y121" s="191"/>
      <c r="Z121" s="191"/>
      <c r="AA121" s="191"/>
      <c r="AB121" s="191"/>
    </row>
    <row r="122" spans="1:28" s="53" customFormat="1" ht="12">
      <c r="A122" s="54">
        <v>121</v>
      </c>
      <c r="B122" s="327" t="s">
        <v>913</v>
      </c>
      <c r="C122" s="49" t="s">
        <v>68</v>
      </c>
      <c r="D122" s="130">
        <v>1</v>
      </c>
      <c r="E122" s="213">
        <v>15290</v>
      </c>
      <c r="F122" s="189">
        <v>15290000</v>
      </c>
      <c r="G122" s="214">
        <v>113</v>
      </c>
      <c r="H122" s="191">
        <f t="shared" si="6"/>
        <v>135.30973451327435</v>
      </c>
      <c r="I122" s="206"/>
      <c r="J122" s="215"/>
      <c r="K122" s="215"/>
      <c r="L122" s="194"/>
      <c r="M122" s="191"/>
      <c r="N122" s="194"/>
      <c r="O122" s="200"/>
      <c r="P122" s="201"/>
      <c r="Q122" s="197"/>
      <c r="R122" s="197"/>
      <c r="S122" s="206"/>
      <c r="T122" s="202"/>
      <c r="U122" s="199"/>
      <c r="V122" s="203"/>
      <c r="W122" s="191"/>
      <c r="X122" s="191"/>
      <c r="Y122" s="191"/>
      <c r="Z122" s="191"/>
      <c r="AA122" s="191"/>
      <c r="AB122" s="191"/>
    </row>
    <row r="123" spans="1:28" s="53" customFormat="1" ht="12">
      <c r="A123" s="54">
        <v>122</v>
      </c>
      <c r="B123" s="326" t="s">
        <v>913</v>
      </c>
      <c r="C123" s="55" t="s">
        <v>37</v>
      </c>
      <c r="D123" s="56">
        <v>2</v>
      </c>
      <c r="E123" s="213">
        <v>154729</v>
      </c>
      <c r="F123" s="189">
        <v>154729000</v>
      </c>
      <c r="G123" s="214">
        <v>469</v>
      </c>
      <c r="H123" s="191">
        <f t="shared" si="6"/>
        <v>329.91257995735606</v>
      </c>
      <c r="I123" s="191" t="s">
        <v>10</v>
      </c>
      <c r="J123" s="193">
        <v>158916167627</v>
      </c>
      <c r="K123" s="191">
        <v>150.298</v>
      </c>
      <c r="L123" s="194">
        <f t="shared" si="7"/>
        <v>1057340534.3184873</v>
      </c>
      <c r="M123" s="191">
        <v>77.75754431834683</v>
      </c>
      <c r="N123" s="194">
        <f t="shared" si="8"/>
        <v>2043739537.045846</v>
      </c>
      <c r="O123" s="200"/>
      <c r="P123" s="201">
        <v>1</v>
      </c>
      <c r="Q123" s="197">
        <f t="shared" si="9"/>
        <v>6.833499436553505</v>
      </c>
      <c r="R123" s="197">
        <f t="shared" si="10"/>
        <v>13.208509956413122</v>
      </c>
      <c r="S123" s="206"/>
      <c r="T123" s="202"/>
      <c r="U123" s="199"/>
      <c r="V123" s="203"/>
      <c r="W123" s="191"/>
      <c r="X123" s="191"/>
      <c r="Y123" s="191"/>
      <c r="Z123" s="191"/>
      <c r="AA123" s="191"/>
      <c r="AB123" s="191"/>
    </row>
    <row r="124" spans="1:28" s="53" customFormat="1" ht="12">
      <c r="A124" s="54">
        <v>123</v>
      </c>
      <c r="B124" s="326" t="s">
        <v>911</v>
      </c>
      <c r="C124" s="55" t="s">
        <v>38</v>
      </c>
      <c r="D124" s="56">
        <v>1</v>
      </c>
      <c r="E124" s="213">
        <v>4812</v>
      </c>
      <c r="F124" s="189">
        <v>4812000</v>
      </c>
      <c r="G124" s="214">
        <v>169</v>
      </c>
      <c r="H124" s="191">
        <f t="shared" si="6"/>
        <v>28.473372781065088</v>
      </c>
      <c r="I124" s="206" t="s">
        <v>496</v>
      </c>
      <c r="J124" s="193">
        <v>958100000</v>
      </c>
      <c r="K124" s="191">
        <v>6.04416666666667</v>
      </c>
      <c r="L124" s="194">
        <f t="shared" si="7"/>
        <v>158516475.94098985</v>
      </c>
      <c r="M124" s="191">
        <v>9.012974666</v>
      </c>
      <c r="N124" s="194">
        <f t="shared" si="8"/>
        <v>106302307.00794916</v>
      </c>
      <c r="O124" s="195">
        <v>0.1</v>
      </c>
      <c r="P124" s="196">
        <v>1</v>
      </c>
      <c r="Q124" s="197">
        <f t="shared" si="9"/>
        <v>32.94191104343098</v>
      </c>
      <c r="R124" s="197">
        <f t="shared" si="10"/>
        <v>22.091086244378463</v>
      </c>
      <c r="S124" s="206"/>
      <c r="T124" s="202">
        <v>445</v>
      </c>
      <c r="U124" s="199">
        <f t="shared" si="11"/>
        <v>2.633136094674556</v>
      </c>
      <c r="V124" s="203"/>
      <c r="W124" s="191"/>
      <c r="X124" s="191"/>
      <c r="Y124" s="191"/>
      <c r="Z124" s="191"/>
      <c r="AA124" s="191"/>
      <c r="AB124" s="191"/>
    </row>
    <row r="125" spans="1:28" s="53" customFormat="1" ht="12">
      <c r="A125" s="54">
        <v>124</v>
      </c>
      <c r="B125" s="326" t="s">
        <v>912</v>
      </c>
      <c r="C125" s="55" t="s">
        <v>39</v>
      </c>
      <c r="D125" s="56">
        <v>2</v>
      </c>
      <c r="E125" s="213">
        <v>2845</v>
      </c>
      <c r="F125" s="189">
        <v>2845000</v>
      </c>
      <c r="G125" s="214">
        <v>156</v>
      </c>
      <c r="H125" s="191">
        <f t="shared" si="6"/>
        <v>18.237179487179485</v>
      </c>
      <c r="I125" s="191"/>
      <c r="J125" s="191"/>
      <c r="K125" s="191"/>
      <c r="L125" s="194"/>
      <c r="M125" s="191"/>
      <c r="N125" s="194"/>
      <c r="O125" s="200"/>
      <c r="P125" s="201"/>
      <c r="Q125" s="197"/>
      <c r="R125" s="197"/>
      <c r="S125" s="206"/>
      <c r="T125" s="202"/>
      <c r="U125" s="199"/>
      <c r="V125" s="203"/>
      <c r="W125" s="191"/>
      <c r="X125" s="191"/>
      <c r="Y125" s="191"/>
      <c r="Z125" s="191"/>
      <c r="AA125" s="191"/>
      <c r="AB125" s="191"/>
    </row>
    <row r="126" spans="1:28" s="53" customFormat="1" ht="12">
      <c r="A126" s="54">
        <v>125</v>
      </c>
      <c r="B126" s="326" t="s">
        <v>840</v>
      </c>
      <c r="C126" s="55" t="s">
        <v>664</v>
      </c>
      <c r="D126" s="56">
        <v>2</v>
      </c>
      <c r="E126" s="213">
        <v>180808</v>
      </c>
      <c r="F126" s="189">
        <v>180808000</v>
      </c>
      <c r="G126" s="214">
        <v>442</v>
      </c>
      <c r="H126" s="191">
        <f t="shared" si="6"/>
        <v>409.0678733031674</v>
      </c>
      <c r="I126" s="191" t="s">
        <v>497</v>
      </c>
      <c r="J126" s="215">
        <v>2501466000</v>
      </c>
      <c r="K126" s="191">
        <v>83.9159</v>
      </c>
      <c r="L126" s="194">
        <f t="shared" si="7"/>
        <v>29809201.83183402</v>
      </c>
      <c r="M126" s="191">
        <v>31.5991457</v>
      </c>
      <c r="N126" s="194">
        <f t="shared" si="8"/>
        <v>79162456.59767947</v>
      </c>
      <c r="O126" s="195">
        <v>0.08447</v>
      </c>
      <c r="P126" s="196">
        <v>1</v>
      </c>
      <c r="Q126" s="197">
        <f t="shared" si="9"/>
        <v>0.16486660895443797</v>
      </c>
      <c r="R126" s="197">
        <f t="shared" si="10"/>
        <v>0.43782607294853915</v>
      </c>
      <c r="S126" s="206"/>
      <c r="T126" s="202"/>
      <c r="U126" s="199"/>
      <c r="V126" s="203"/>
      <c r="W126" s="191"/>
      <c r="X126" s="191"/>
      <c r="Y126" s="191"/>
      <c r="Z126" s="191"/>
      <c r="AA126" s="191"/>
      <c r="AB126" s="191"/>
    </row>
    <row r="127" spans="1:28" s="53" customFormat="1" ht="12">
      <c r="A127" s="54">
        <v>126</v>
      </c>
      <c r="B127" s="326" t="s">
        <v>915</v>
      </c>
      <c r="C127" s="55" t="s">
        <v>665</v>
      </c>
      <c r="D127" s="56">
        <v>2</v>
      </c>
      <c r="E127" s="213">
        <v>20</v>
      </c>
      <c r="F127" s="189">
        <v>20000</v>
      </c>
      <c r="G127" s="214">
        <v>29</v>
      </c>
      <c r="H127" s="191">
        <f t="shared" si="6"/>
        <v>0.6896551724137931</v>
      </c>
      <c r="I127" s="206"/>
      <c r="J127" s="215"/>
      <c r="K127" s="215"/>
      <c r="L127" s="194"/>
      <c r="M127" s="191"/>
      <c r="N127" s="194"/>
      <c r="O127" s="200"/>
      <c r="P127" s="201"/>
      <c r="Q127" s="197"/>
      <c r="R127" s="197"/>
      <c r="S127" s="206"/>
      <c r="T127" s="202"/>
      <c r="U127" s="199"/>
      <c r="V127" s="203"/>
      <c r="W127" s="191"/>
      <c r="X127" s="191"/>
      <c r="Y127" s="191"/>
      <c r="Z127" s="191"/>
      <c r="AA127" s="191"/>
      <c r="AB127" s="191"/>
    </row>
    <row r="128" spans="1:28" s="53" customFormat="1" ht="12">
      <c r="A128" s="54">
        <v>127</v>
      </c>
      <c r="B128" s="326" t="s">
        <v>914</v>
      </c>
      <c r="C128" s="55" t="s">
        <v>667</v>
      </c>
      <c r="D128" s="56">
        <v>1</v>
      </c>
      <c r="E128" s="213">
        <v>3454</v>
      </c>
      <c r="F128" s="189">
        <v>3454000</v>
      </c>
      <c r="G128" s="214">
        <v>71</v>
      </c>
      <c r="H128" s="191">
        <f t="shared" si="6"/>
        <v>48.647887323943664</v>
      </c>
      <c r="I128" s="206"/>
      <c r="J128" s="215"/>
      <c r="K128" s="215"/>
      <c r="L128" s="194"/>
      <c r="M128" s="191"/>
      <c r="N128" s="194"/>
      <c r="O128" s="200"/>
      <c r="P128" s="201"/>
      <c r="Q128" s="197"/>
      <c r="R128" s="197"/>
      <c r="S128" s="206"/>
      <c r="T128" s="202"/>
      <c r="U128" s="199"/>
      <c r="V128" s="203"/>
      <c r="W128" s="191"/>
      <c r="X128" s="191"/>
      <c r="Y128" s="191"/>
      <c r="Z128" s="191"/>
      <c r="AA128" s="191"/>
      <c r="AB128" s="191"/>
    </row>
    <row r="129" spans="1:28" s="53" customFormat="1" ht="12">
      <c r="A129" s="54">
        <v>128</v>
      </c>
      <c r="B129" s="326" t="s">
        <v>915</v>
      </c>
      <c r="C129" s="55" t="s">
        <v>668</v>
      </c>
      <c r="D129" s="56">
        <v>1</v>
      </c>
      <c r="E129" s="213">
        <v>6732</v>
      </c>
      <c r="F129" s="189">
        <v>6732000</v>
      </c>
      <c r="G129" s="214">
        <v>109</v>
      </c>
      <c r="H129" s="191">
        <f t="shared" si="6"/>
        <v>61.76146788990825</v>
      </c>
      <c r="I129" s="206"/>
      <c r="J129" s="215"/>
      <c r="K129" s="215"/>
      <c r="L129" s="194"/>
      <c r="M129" s="191"/>
      <c r="N129" s="194"/>
      <c r="O129" s="200"/>
      <c r="P129" s="201"/>
      <c r="Q129" s="197"/>
      <c r="R129" s="197"/>
      <c r="S129" s="206"/>
      <c r="T129" s="202"/>
      <c r="U129" s="199"/>
      <c r="V129" s="203"/>
      <c r="W129" s="191"/>
      <c r="X129" s="191"/>
      <c r="Y129" s="191"/>
      <c r="Z129" s="191"/>
      <c r="AA129" s="191"/>
      <c r="AB129" s="191"/>
    </row>
    <row r="130" spans="1:28" s="53" customFormat="1" ht="12">
      <c r="A130" s="54">
        <v>129</v>
      </c>
      <c r="B130" s="326" t="s">
        <v>914</v>
      </c>
      <c r="C130" s="55" t="s">
        <v>670</v>
      </c>
      <c r="D130" s="56">
        <v>2</v>
      </c>
      <c r="E130" s="213">
        <v>6349</v>
      </c>
      <c r="F130" s="189">
        <v>6349000</v>
      </c>
      <c r="G130" s="214">
        <v>125</v>
      </c>
      <c r="H130" s="191">
        <f t="shared" si="6"/>
        <v>50.792</v>
      </c>
      <c r="I130" s="206"/>
      <c r="J130" s="215"/>
      <c r="K130" s="215"/>
      <c r="L130" s="194"/>
      <c r="M130" s="191"/>
      <c r="N130" s="194"/>
      <c r="O130" s="200"/>
      <c r="P130" s="201"/>
      <c r="Q130" s="197"/>
      <c r="R130" s="197"/>
      <c r="S130" s="206"/>
      <c r="T130" s="202"/>
      <c r="U130" s="199"/>
      <c r="V130" s="203"/>
      <c r="W130" s="191"/>
      <c r="X130" s="191"/>
      <c r="Y130" s="191"/>
      <c r="Z130" s="191"/>
      <c r="AA130" s="191"/>
      <c r="AB130" s="191"/>
    </row>
    <row r="131" spans="1:28" s="53" customFormat="1" ht="12">
      <c r="A131" s="54">
        <v>130</v>
      </c>
      <c r="B131" s="326" t="s">
        <v>914</v>
      </c>
      <c r="C131" s="55" t="s">
        <v>671</v>
      </c>
      <c r="D131" s="56">
        <v>1</v>
      </c>
      <c r="E131" s="213">
        <v>29165</v>
      </c>
      <c r="F131" s="189">
        <v>29165000</v>
      </c>
      <c r="G131" s="214">
        <v>130</v>
      </c>
      <c r="H131" s="191">
        <f aca="true" t="shared" si="12" ref="H131:H191">E131/G131</f>
        <v>224.34615384615384</v>
      </c>
      <c r="I131" s="206"/>
      <c r="J131" s="215"/>
      <c r="K131" s="215"/>
      <c r="L131" s="194"/>
      <c r="M131" s="191"/>
      <c r="N131" s="194"/>
      <c r="O131" s="200"/>
      <c r="P131" s="201"/>
      <c r="Q131" s="197"/>
      <c r="R131" s="197"/>
      <c r="S131" s="206"/>
      <c r="T131" s="202"/>
      <c r="U131" s="199"/>
      <c r="V131" s="203"/>
      <c r="W131" s="191"/>
      <c r="X131" s="191"/>
      <c r="Y131" s="191"/>
      <c r="Z131" s="191"/>
      <c r="AA131" s="191"/>
      <c r="AB131" s="191"/>
    </row>
    <row r="132" spans="1:28" s="53" customFormat="1" ht="12">
      <c r="A132" s="54">
        <v>131</v>
      </c>
      <c r="B132" s="326" t="s">
        <v>840</v>
      </c>
      <c r="C132" s="55" t="s">
        <v>1047</v>
      </c>
      <c r="D132" s="56">
        <v>2</v>
      </c>
      <c r="E132" s="213">
        <v>91983</v>
      </c>
      <c r="F132" s="189">
        <v>91983000</v>
      </c>
      <c r="G132" s="214">
        <v>304</v>
      </c>
      <c r="H132" s="191">
        <f t="shared" si="12"/>
        <v>302.5756578947368</v>
      </c>
      <c r="I132" s="206" t="s">
        <v>631</v>
      </c>
      <c r="J132" s="193">
        <v>7610531000</v>
      </c>
      <c r="K132" s="191">
        <v>45.11</v>
      </c>
      <c r="L132" s="194">
        <f aca="true" t="shared" si="13" ref="L132:L191">J132/K132</f>
        <v>168710507.64797163</v>
      </c>
      <c r="M132" s="191">
        <v>24.50423570670839</v>
      </c>
      <c r="N132" s="194">
        <f aca="true" t="shared" si="14" ref="N132:N146">J132/M132</f>
        <v>310580223.39854115</v>
      </c>
      <c r="O132" s="222">
        <v>0.7519</v>
      </c>
      <c r="P132" s="201">
        <v>1</v>
      </c>
      <c r="Q132" s="197">
        <f t="shared" si="9"/>
        <v>1.8341487845359645</v>
      </c>
      <c r="R132" s="197">
        <f aca="true" t="shared" si="15" ref="R132:R190">N132/F132</f>
        <v>3.3764959111851227</v>
      </c>
      <c r="S132" s="206"/>
      <c r="T132" s="202">
        <v>3922</v>
      </c>
      <c r="U132" s="199">
        <f t="shared" si="11"/>
        <v>12.901315789473685</v>
      </c>
      <c r="V132" s="206" t="s">
        <v>729</v>
      </c>
      <c r="W132" s="191"/>
      <c r="X132" s="191"/>
      <c r="Y132" s="191"/>
      <c r="Z132" s="191"/>
      <c r="AA132" s="191"/>
      <c r="AB132" s="191"/>
    </row>
    <row r="133" spans="1:28" s="53" customFormat="1" ht="12">
      <c r="A133" s="54">
        <v>132</v>
      </c>
      <c r="B133" s="326" t="s">
        <v>911</v>
      </c>
      <c r="C133" s="55" t="s">
        <v>1048</v>
      </c>
      <c r="D133" s="56">
        <v>2</v>
      </c>
      <c r="E133" s="213">
        <v>38074</v>
      </c>
      <c r="F133" s="189">
        <v>38074000</v>
      </c>
      <c r="G133" s="214">
        <v>560</v>
      </c>
      <c r="H133" s="191">
        <f t="shared" si="12"/>
        <v>67.98928571428571</v>
      </c>
      <c r="I133" s="206" t="s">
        <v>498</v>
      </c>
      <c r="J133" s="193">
        <v>606992000</v>
      </c>
      <c r="K133" s="191">
        <v>3.015</v>
      </c>
      <c r="L133" s="194">
        <f t="shared" si="13"/>
        <v>201324046.4344942</v>
      </c>
      <c r="M133" s="191">
        <v>1.873478386</v>
      </c>
      <c r="N133" s="194">
        <f t="shared" si="14"/>
        <v>323991995.0696458</v>
      </c>
      <c r="O133" s="224">
        <v>0.19</v>
      </c>
      <c r="P133" s="201">
        <v>1</v>
      </c>
      <c r="Q133" s="197">
        <f aca="true" t="shared" si="16" ref="Q133:Q191">L133/F133</f>
        <v>5.287704113948999</v>
      </c>
      <c r="R133" s="197">
        <f t="shared" si="15"/>
        <v>8.509533935747381</v>
      </c>
      <c r="S133" s="206"/>
      <c r="T133" s="202">
        <v>1548</v>
      </c>
      <c r="U133" s="199">
        <f aca="true" t="shared" si="17" ref="U133:U191">T133/G133</f>
        <v>2.7642857142857142</v>
      </c>
      <c r="V133" s="203"/>
      <c r="W133" s="191"/>
      <c r="X133" s="191"/>
      <c r="Y133" s="191"/>
      <c r="Z133" s="191"/>
      <c r="AA133" s="191"/>
      <c r="AB133" s="191"/>
    </row>
    <row r="134" spans="1:28" s="53" customFormat="1" ht="12">
      <c r="A134" s="54">
        <v>133</v>
      </c>
      <c r="B134" s="326" t="s">
        <v>911</v>
      </c>
      <c r="C134" s="55" t="s">
        <v>527</v>
      </c>
      <c r="D134" s="56">
        <v>1</v>
      </c>
      <c r="E134" s="213">
        <v>10707</v>
      </c>
      <c r="F134" s="189">
        <v>10707000</v>
      </c>
      <c r="G134" s="214">
        <v>230</v>
      </c>
      <c r="H134" s="191">
        <f t="shared" si="12"/>
        <v>46.552173913043475</v>
      </c>
      <c r="I134" s="206" t="s">
        <v>50</v>
      </c>
      <c r="J134" s="215">
        <v>114476882.46</v>
      </c>
      <c r="K134" s="191">
        <v>0.755</v>
      </c>
      <c r="L134" s="194">
        <f t="shared" si="13"/>
        <v>151625009.8807947</v>
      </c>
      <c r="M134" s="191">
        <v>0.633975058</v>
      </c>
      <c r="N134" s="194">
        <f t="shared" si="14"/>
        <v>180570009.83783183</v>
      </c>
      <c r="O134" s="195">
        <v>0.14</v>
      </c>
      <c r="P134" s="196">
        <v>1</v>
      </c>
      <c r="Q134" s="197">
        <f t="shared" si="16"/>
        <v>14.161297271018466</v>
      </c>
      <c r="R134" s="197">
        <f t="shared" si="15"/>
        <v>16.864668893044907</v>
      </c>
      <c r="S134" s="206" t="s">
        <v>955</v>
      </c>
      <c r="T134" s="268">
        <v>380</v>
      </c>
      <c r="U134" s="199">
        <f t="shared" si="17"/>
        <v>1.6521739130434783</v>
      </c>
      <c r="V134" s="235" t="s">
        <v>713</v>
      </c>
      <c r="W134" s="191"/>
      <c r="X134" s="191"/>
      <c r="Y134" s="191"/>
      <c r="Z134" s="191"/>
      <c r="AA134" s="191"/>
      <c r="AB134" s="191"/>
    </row>
    <row r="135" spans="1:28" s="53" customFormat="1" ht="12">
      <c r="A135" s="54">
        <v>134</v>
      </c>
      <c r="B135" s="326" t="s">
        <v>912</v>
      </c>
      <c r="C135" s="55" t="s">
        <v>974</v>
      </c>
      <c r="D135" s="56">
        <v>1</v>
      </c>
      <c r="E135" s="213">
        <v>1409</v>
      </c>
      <c r="F135" s="189">
        <v>1409000</v>
      </c>
      <c r="G135" s="214">
        <v>35</v>
      </c>
      <c r="H135" s="191">
        <f t="shared" si="12"/>
        <v>40.25714285714286</v>
      </c>
      <c r="I135" s="206"/>
      <c r="J135" s="215"/>
      <c r="K135" s="215"/>
      <c r="L135" s="194"/>
      <c r="M135" s="240"/>
      <c r="N135" s="194"/>
      <c r="O135" s="200"/>
      <c r="P135" s="201"/>
      <c r="Q135" s="197"/>
      <c r="R135" s="197"/>
      <c r="S135" s="206"/>
      <c r="T135" s="202"/>
      <c r="U135" s="199"/>
      <c r="V135" s="203"/>
      <c r="W135" s="191"/>
      <c r="X135" s="191"/>
      <c r="Y135" s="191"/>
      <c r="Z135" s="191"/>
      <c r="AA135" s="191"/>
      <c r="AB135" s="191"/>
    </row>
    <row r="136" spans="1:28" s="53" customFormat="1" ht="12">
      <c r="A136" s="54">
        <v>135</v>
      </c>
      <c r="B136" s="326" t="s">
        <v>840</v>
      </c>
      <c r="C136" s="55" t="s">
        <v>1044</v>
      </c>
      <c r="D136" s="56">
        <v>1</v>
      </c>
      <c r="E136" s="213">
        <v>48333</v>
      </c>
      <c r="F136" s="189">
        <v>48333000</v>
      </c>
      <c r="G136" s="214">
        <v>299</v>
      </c>
      <c r="H136" s="191">
        <f t="shared" si="12"/>
        <v>161.64882943143812</v>
      </c>
      <c r="I136" s="206" t="s">
        <v>499</v>
      </c>
      <c r="J136" s="215">
        <v>517490693000</v>
      </c>
      <c r="K136" s="191">
        <v>1156.06</v>
      </c>
      <c r="L136" s="194">
        <f t="shared" si="13"/>
        <v>447633075.27290976</v>
      </c>
      <c r="M136" s="191">
        <v>827.345987338</v>
      </c>
      <c r="N136" s="194">
        <f t="shared" si="14"/>
        <v>625482809.9971032</v>
      </c>
      <c r="O136" s="195">
        <v>0.25</v>
      </c>
      <c r="P136" s="196">
        <v>1</v>
      </c>
      <c r="Q136" s="197">
        <f t="shared" si="16"/>
        <v>9.261437843148775</v>
      </c>
      <c r="R136" s="197">
        <f t="shared" si="15"/>
        <v>12.941112904166992</v>
      </c>
      <c r="S136" s="206"/>
      <c r="T136" s="59">
        <v>1454</v>
      </c>
      <c r="U136" s="199">
        <f t="shared" si="17"/>
        <v>4.862876254180602</v>
      </c>
      <c r="V136" s="107" t="s">
        <v>783</v>
      </c>
      <c r="W136" s="191"/>
      <c r="X136" s="191"/>
      <c r="Y136" s="191"/>
      <c r="Z136" s="191"/>
      <c r="AA136" s="191"/>
      <c r="AB136" s="191"/>
    </row>
    <row r="137" spans="1:28" s="53" customFormat="1" ht="12">
      <c r="A137" s="54">
        <v>136</v>
      </c>
      <c r="B137" s="326" t="s">
        <v>911</v>
      </c>
      <c r="C137" s="55" t="s">
        <v>672</v>
      </c>
      <c r="D137" s="56">
        <v>1</v>
      </c>
      <c r="E137" s="213">
        <v>3604</v>
      </c>
      <c r="F137" s="189">
        <v>3604000</v>
      </c>
      <c r="G137" s="214">
        <v>101</v>
      </c>
      <c r="H137" s="191">
        <f t="shared" si="12"/>
        <v>35.68316831683168</v>
      </c>
      <c r="I137" s="191" t="s">
        <v>762</v>
      </c>
      <c r="J137" s="215">
        <v>70744000</v>
      </c>
      <c r="K137" s="191">
        <v>12.369</v>
      </c>
      <c r="L137" s="194">
        <f t="shared" si="13"/>
        <v>5719459.940173013</v>
      </c>
      <c r="M137" s="191">
        <v>6.534956973753014</v>
      </c>
      <c r="N137" s="194">
        <f t="shared" si="14"/>
        <v>10825472.95783829</v>
      </c>
      <c r="O137" s="200">
        <v>0.37</v>
      </c>
      <c r="P137" s="201">
        <v>1</v>
      </c>
      <c r="Q137" s="197">
        <f t="shared" si="16"/>
        <v>1.5869755660857416</v>
      </c>
      <c r="R137" s="197">
        <f t="shared" si="15"/>
        <v>3.0037383345833213</v>
      </c>
      <c r="S137" s="206"/>
      <c r="T137" s="202">
        <v>180</v>
      </c>
      <c r="U137" s="199">
        <f t="shared" si="17"/>
        <v>1.7821782178217822</v>
      </c>
      <c r="V137" s="203"/>
      <c r="W137" s="191"/>
      <c r="X137" s="191"/>
      <c r="Y137" s="191"/>
      <c r="Z137" s="191"/>
      <c r="AA137" s="191"/>
      <c r="AB137" s="191"/>
    </row>
    <row r="138" spans="1:28" s="53" customFormat="1" ht="12">
      <c r="A138" s="54">
        <v>137</v>
      </c>
      <c r="B138" s="326" t="s">
        <v>911</v>
      </c>
      <c r="C138" s="55" t="s">
        <v>673</v>
      </c>
      <c r="D138" s="56">
        <v>2</v>
      </c>
      <c r="E138" s="213">
        <v>21275</v>
      </c>
      <c r="F138" s="189">
        <v>21275000</v>
      </c>
      <c r="G138" s="214">
        <v>471</v>
      </c>
      <c r="H138" s="191">
        <f t="shared" si="12"/>
        <v>45.169851380042466</v>
      </c>
      <c r="I138" s="206" t="s">
        <v>500</v>
      </c>
      <c r="J138" s="193">
        <v>295992000</v>
      </c>
      <c r="K138" s="191">
        <v>3.178</v>
      </c>
      <c r="L138" s="194">
        <f t="shared" si="13"/>
        <v>93137822.52989301</v>
      </c>
      <c r="M138" s="191">
        <v>1.6766577451426548</v>
      </c>
      <c r="N138" s="194">
        <f t="shared" si="14"/>
        <v>176536923.44636273</v>
      </c>
      <c r="O138" s="195">
        <v>0.27</v>
      </c>
      <c r="P138" s="196">
        <v>1</v>
      </c>
      <c r="Q138" s="197">
        <f t="shared" si="16"/>
        <v>4.377805994354548</v>
      </c>
      <c r="R138" s="197">
        <f t="shared" si="15"/>
        <v>8.297857741309647</v>
      </c>
      <c r="S138" s="206"/>
      <c r="T138" s="202">
        <v>1406</v>
      </c>
      <c r="U138" s="199">
        <f t="shared" si="17"/>
        <v>2.9851380042462843</v>
      </c>
      <c r="V138" s="206" t="s">
        <v>635</v>
      </c>
      <c r="W138" s="191"/>
      <c r="X138" s="191"/>
      <c r="Y138" s="191"/>
      <c r="Z138" s="191"/>
      <c r="AA138" s="191"/>
      <c r="AB138" s="191"/>
    </row>
    <row r="139" spans="1:28" s="53" customFormat="1" ht="12">
      <c r="A139" s="54">
        <v>138</v>
      </c>
      <c r="B139" s="326" t="s">
        <v>911</v>
      </c>
      <c r="C139" s="55" t="s">
        <v>587</v>
      </c>
      <c r="D139" s="56">
        <v>2</v>
      </c>
      <c r="E139" s="213">
        <v>140874</v>
      </c>
      <c r="F139" s="189">
        <v>140874000</v>
      </c>
      <c r="G139" s="214">
        <v>628</v>
      </c>
      <c r="H139" s="191">
        <f t="shared" si="12"/>
        <v>224.32165605095543</v>
      </c>
      <c r="I139" s="206"/>
      <c r="J139" s="215"/>
      <c r="K139" s="191"/>
      <c r="L139" s="194"/>
      <c r="M139" s="191"/>
      <c r="N139" s="194"/>
      <c r="O139" s="200"/>
      <c r="P139" s="201"/>
      <c r="Q139" s="197"/>
      <c r="R139" s="197"/>
      <c r="S139" s="206"/>
      <c r="T139" s="202"/>
      <c r="U139" s="199"/>
      <c r="V139" s="203"/>
      <c r="W139" s="191"/>
      <c r="X139" s="191"/>
      <c r="Y139" s="191"/>
      <c r="Z139" s="191"/>
      <c r="AA139" s="191"/>
      <c r="AB139" s="191"/>
    </row>
    <row r="140" spans="1:28" s="53" customFormat="1" ht="12">
      <c r="A140" s="54">
        <v>139</v>
      </c>
      <c r="B140" s="326" t="s">
        <v>913</v>
      </c>
      <c r="C140" s="55" t="s">
        <v>590</v>
      </c>
      <c r="D140" s="56">
        <v>2</v>
      </c>
      <c r="E140" s="269">
        <v>9998</v>
      </c>
      <c r="F140" s="189">
        <v>9998000</v>
      </c>
      <c r="G140" s="212">
        <v>106</v>
      </c>
      <c r="H140" s="191">
        <f t="shared" si="12"/>
        <v>94.32075471698113</v>
      </c>
      <c r="I140" s="206" t="s">
        <v>632</v>
      </c>
      <c r="J140" s="215">
        <v>8149253604</v>
      </c>
      <c r="K140" s="191">
        <v>583.131</v>
      </c>
      <c r="L140" s="194">
        <f t="shared" si="13"/>
        <v>13974996.362738391</v>
      </c>
      <c r="M140" s="191">
        <v>267.4999156383747</v>
      </c>
      <c r="N140" s="194">
        <f t="shared" si="14"/>
        <v>30464509.061814945</v>
      </c>
      <c r="O140" s="200">
        <v>0.82</v>
      </c>
      <c r="P140" s="196">
        <v>1</v>
      </c>
      <c r="Q140" s="197">
        <f t="shared" si="16"/>
        <v>1.3977791921122615</v>
      </c>
      <c r="R140" s="197">
        <f t="shared" si="15"/>
        <v>3.0470603182451437</v>
      </c>
      <c r="S140" s="206"/>
      <c r="T140" s="202">
        <v>115</v>
      </c>
      <c r="U140" s="199">
        <f t="shared" si="17"/>
        <v>1.0849056603773586</v>
      </c>
      <c r="V140" s="203"/>
      <c r="W140" s="191"/>
      <c r="X140" s="191"/>
      <c r="Y140" s="191"/>
      <c r="Z140" s="191"/>
      <c r="AA140" s="191"/>
      <c r="AB140" s="191"/>
    </row>
    <row r="141" spans="1:28" s="53" customFormat="1" ht="12">
      <c r="A141" s="54">
        <v>140</v>
      </c>
      <c r="B141" s="326" t="s">
        <v>914</v>
      </c>
      <c r="C141" s="55" t="s">
        <v>591</v>
      </c>
      <c r="D141" s="56">
        <v>1</v>
      </c>
      <c r="E141" s="213">
        <v>52</v>
      </c>
      <c r="F141" s="189">
        <v>52000</v>
      </c>
      <c r="G141" s="212">
        <v>15</v>
      </c>
      <c r="H141" s="191">
        <f t="shared" si="12"/>
        <v>3.466666666666667</v>
      </c>
      <c r="I141" s="206"/>
      <c r="J141" s="215"/>
      <c r="K141" s="215"/>
      <c r="L141" s="194"/>
      <c r="M141" s="191"/>
      <c r="N141" s="194"/>
      <c r="O141" s="200"/>
      <c r="P141" s="201"/>
      <c r="Q141" s="197"/>
      <c r="R141" s="197"/>
      <c r="S141" s="206"/>
      <c r="T141" s="202"/>
      <c r="U141" s="199"/>
      <c r="V141" s="203"/>
      <c r="W141" s="191"/>
      <c r="X141" s="191"/>
      <c r="Y141" s="191"/>
      <c r="Z141" s="191"/>
      <c r="AA141" s="191"/>
      <c r="AB141" s="191"/>
    </row>
    <row r="142" spans="1:28" s="53" customFormat="1" ht="12">
      <c r="A142" s="54">
        <v>141</v>
      </c>
      <c r="B142" s="326" t="s">
        <v>914</v>
      </c>
      <c r="C142" s="55" t="s">
        <v>592</v>
      </c>
      <c r="D142" s="56">
        <v>2</v>
      </c>
      <c r="E142" s="213">
        <v>172</v>
      </c>
      <c r="F142" s="189">
        <v>172000</v>
      </c>
      <c r="G142" s="212">
        <v>29</v>
      </c>
      <c r="H142" s="191">
        <f t="shared" si="12"/>
        <v>5.931034482758621</v>
      </c>
      <c r="I142" s="206"/>
      <c r="J142" s="215"/>
      <c r="K142" s="215"/>
      <c r="L142" s="194"/>
      <c r="M142" s="191"/>
      <c r="N142" s="194"/>
      <c r="O142" s="200"/>
      <c r="P142" s="201"/>
      <c r="Q142" s="197"/>
      <c r="R142" s="197"/>
      <c r="S142" s="206"/>
      <c r="T142" s="202"/>
      <c r="U142" s="199"/>
      <c r="V142" s="203"/>
      <c r="W142" s="191"/>
      <c r="X142" s="191"/>
      <c r="Y142" s="191"/>
      <c r="Z142" s="191"/>
      <c r="AA142" s="191"/>
      <c r="AB142" s="191"/>
    </row>
    <row r="143" spans="1:28" s="53" customFormat="1" ht="12">
      <c r="A143" s="54">
        <v>142</v>
      </c>
      <c r="B143" s="326" t="s">
        <v>914</v>
      </c>
      <c r="C143" s="55" t="s">
        <v>593</v>
      </c>
      <c r="D143" s="56">
        <v>1</v>
      </c>
      <c r="E143" s="213">
        <v>109</v>
      </c>
      <c r="F143" s="189">
        <v>109000</v>
      </c>
      <c r="G143" s="212">
        <v>23</v>
      </c>
      <c r="H143" s="191">
        <f t="shared" si="12"/>
        <v>4.739130434782608</v>
      </c>
      <c r="I143" s="191" t="s">
        <v>1079</v>
      </c>
      <c r="J143" s="193">
        <v>2928473</v>
      </c>
      <c r="K143" s="191">
        <v>2.7</v>
      </c>
      <c r="L143" s="194">
        <f t="shared" si="13"/>
        <v>1084619.6296296297</v>
      </c>
      <c r="M143" s="191">
        <v>1.6123300475526892</v>
      </c>
      <c r="N143" s="194">
        <f t="shared" si="14"/>
        <v>1816298.7190154074</v>
      </c>
      <c r="O143" s="200">
        <v>0.36</v>
      </c>
      <c r="P143" s="201">
        <v>1</v>
      </c>
      <c r="Q143" s="197">
        <f t="shared" si="16"/>
        <v>9.950638803941557</v>
      </c>
      <c r="R143" s="197">
        <f t="shared" si="15"/>
        <v>16.663291000141353</v>
      </c>
      <c r="S143" s="206"/>
      <c r="T143" s="202">
        <v>8</v>
      </c>
      <c r="U143" s="199">
        <f t="shared" si="17"/>
        <v>0.34782608695652173</v>
      </c>
      <c r="V143" s="203"/>
      <c r="W143" s="191"/>
      <c r="X143" s="191"/>
      <c r="Y143" s="191"/>
      <c r="Z143" s="191"/>
      <c r="AA143" s="191"/>
      <c r="AB143" s="191"/>
    </row>
    <row r="144" spans="1:28" s="53" customFormat="1" ht="12">
      <c r="A144" s="54">
        <v>143</v>
      </c>
      <c r="B144" s="326" t="s">
        <v>915</v>
      </c>
      <c r="C144" s="55" t="s">
        <v>594</v>
      </c>
      <c r="D144" s="56">
        <v>1</v>
      </c>
      <c r="E144" s="213">
        <v>179</v>
      </c>
      <c r="F144" s="189">
        <v>179000</v>
      </c>
      <c r="G144" s="212">
        <v>49</v>
      </c>
      <c r="H144" s="191">
        <f t="shared" si="12"/>
        <v>3.6530612244897958</v>
      </c>
      <c r="I144" s="206"/>
      <c r="J144" s="215"/>
      <c r="K144" s="215"/>
      <c r="L144" s="194"/>
      <c r="M144" s="191"/>
      <c r="N144" s="194"/>
      <c r="O144" s="200"/>
      <c r="P144" s="201"/>
      <c r="Q144" s="197"/>
      <c r="R144" s="197"/>
      <c r="S144" s="206"/>
      <c r="T144" s="202"/>
      <c r="U144" s="199"/>
      <c r="V144" s="203"/>
      <c r="W144" s="191"/>
      <c r="X144" s="191"/>
      <c r="Y144" s="191"/>
      <c r="Z144" s="191"/>
      <c r="AA144" s="191"/>
      <c r="AB144" s="191"/>
    </row>
    <row r="145" spans="1:28" s="53" customFormat="1" ht="12">
      <c r="A145" s="54">
        <v>144</v>
      </c>
      <c r="B145" s="326" t="s">
        <v>911</v>
      </c>
      <c r="C145" s="55" t="s">
        <v>595</v>
      </c>
      <c r="D145" s="56">
        <v>1</v>
      </c>
      <c r="E145" s="213">
        <v>31</v>
      </c>
      <c r="F145" s="189">
        <v>31000</v>
      </c>
      <c r="G145" s="212">
        <v>60</v>
      </c>
      <c r="H145" s="191">
        <f t="shared" si="12"/>
        <v>0.5166666666666667</v>
      </c>
      <c r="I145" s="206"/>
      <c r="J145" s="215"/>
      <c r="K145" s="215"/>
      <c r="L145" s="194"/>
      <c r="M145" s="191"/>
      <c r="N145" s="194"/>
      <c r="O145" s="200"/>
      <c r="P145" s="201"/>
      <c r="Q145" s="197"/>
      <c r="R145" s="197"/>
      <c r="S145" s="206"/>
      <c r="T145" s="202"/>
      <c r="U145" s="199"/>
      <c r="V145" s="203"/>
      <c r="W145" s="191"/>
      <c r="X145" s="191"/>
      <c r="Y145" s="191"/>
      <c r="Z145" s="191"/>
      <c r="AA145" s="191"/>
      <c r="AB145" s="191"/>
    </row>
    <row r="146" spans="1:28" s="53" customFormat="1" ht="13.5">
      <c r="A146" s="54">
        <v>145</v>
      </c>
      <c r="B146" s="326" t="s">
        <v>913</v>
      </c>
      <c r="C146" s="55" t="s">
        <v>597</v>
      </c>
      <c r="D146" s="56">
        <v>1</v>
      </c>
      <c r="E146" s="213">
        <v>163</v>
      </c>
      <c r="F146" s="189">
        <v>163000</v>
      </c>
      <c r="G146" s="212">
        <v>55</v>
      </c>
      <c r="H146" s="191">
        <f t="shared" si="12"/>
        <v>2.963636363636364</v>
      </c>
      <c r="I146" s="59" t="s">
        <v>760</v>
      </c>
      <c r="J146" s="60">
        <v>52750000000</v>
      </c>
      <c r="K146" s="53">
        <v>18498.6</v>
      </c>
      <c r="L146" s="60">
        <v>2851523</v>
      </c>
      <c r="M146" s="53">
        <v>11705.347559585101</v>
      </c>
      <c r="N146" s="194">
        <f t="shared" si="14"/>
        <v>4506487.289803271</v>
      </c>
      <c r="O146" s="270">
        <v>1.74</v>
      </c>
      <c r="P146" s="201">
        <v>1</v>
      </c>
      <c r="Q146" s="197">
        <f t="shared" si="16"/>
        <v>17.494006134969325</v>
      </c>
      <c r="R146" s="197">
        <f t="shared" si="15"/>
        <v>27.647161287136633</v>
      </c>
      <c r="S146" s="206"/>
      <c r="T146" s="202">
        <v>72</v>
      </c>
      <c r="U146" s="199">
        <f t="shared" si="17"/>
        <v>1.309090909090909</v>
      </c>
      <c r="V146" s="271" t="s">
        <v>36</v>
      </c>
      <c r="W146" s="191"/>
      <c r="X146" s="191"/>
      <c r="Y146" s="191"/>
      <c r="Z146" s="191"/>
      <c r="AA146" s="191"/>
      <c r="AB146" s="191"/>
    </row>
    <row r="147" spans="1:28" s="53" customFormat="1" ht="12">
      <c r="A147" s="54">
        <v>146</v>
      </c>
      <c r="B147" s="326" t="s">
        <v>912</v>
      </c>
      <c r="C147" s="55" t="s">
        <v>598</v>
      </c>
      <c r="D147" s="56">
        <v>1</v>
      </c>
      <c r="E147" s="213">
        <v>25721</v>
      </c>
      <c r="F147" s="189">
        <v>25721000</v>
      </c>
      <c r="G147" s="212">
        <v>150</v>
      </c>
      <c r="H147" s="191">
        <f t="shared" si="12"/>
        <v>171.47333333333333</v>
      </c>
      <c r="I147" s="206"/>
      <c r="J147" s="215"/>
      <c r="K147" s="215"/>
      <c r="L147" s="194"/>
      <c r="M147" s="191"/>
      <c r="N147" s="194"/>
      <c r="O147" s="200"/>
      <c r="P147" s="201"/>
      <c r="Q147" s="197"/>
      <c r="R147" s="197"/>
      <c r="S147" s="206"/>
      <c r="T147" s="202"/>
      <c r="U147" s="199"/>
      <c r="V147" s="203"/>
      <c r="W147" s="191"/>
      <c r="X147" s="191"/>
      <c r="Y147" s="191"/>
      <c r="Z147" s="191"/>
      <c r="AA147" s="191"/>
      <c r="AB147" s="191"/>
    </row>
    <row r="148" spans="1:28" s="53" customFormat="1" ht="12">
      <c r="A148" s="54">
        <v>147</v>
      </c>
      <c r="B148" s="326" t="s">
        <v>913</v>
      </c>
      <c r="C148" s="55" t="s">
        <v>599</v>
      </c>
      <c r="D148" s="56">
        <v>2</v>
      </c>
      <c r="E148" s="213">
        <v>12534</v>
      </c>
      <c r="F148" s="189">
        <v>12534000</v>
      </c>
      <c r="G148" s="212">
        <v>250</v>
      </c>
      <c r="H148" s="191">
        <f t="shared" si="12"/>
        <v>50.136</v>
      </c>
      <c r="I148" s="206"/>
      <c r="J148" s="215"/>
      <c r="K148" s="215"/>
      <c r="L148" s="194"/>
      <c r="M148" s="191"/>
      <c r="N148" s="194"/>
      <c r="O148" s="200"/>
      <c r="P148" s="201"/>
      <c r="Q148" s="197"/>
      <c r="R148" s="197"/>
      <c r="S148" s="206"/>
      <c r="T148" s="202"/>
      <c r="U148" s="199"/>
      <c r="V148" s="203"/>
      <c r="W148" s="191"/>
      <c r="X148" s="191"/>
      <c r="Y148" s="191"/>
      <c r="Z148" s="191"/>
      <c r="AA148" s="191"/>
      <c r="AB148" s="191"/>
    </row>
    <row r="149" spans="1:28" s="53" customFormat="1" ht="12">
      <c r="A149" s="54">
        <v>148</v>
      </c>
      <c r="B149" s="326" t="s">
        <v>911</v>
      </c>
      <c r="C149" s="55" t="s">
        <v>992</v>
      </c>
      <c r="D149" s="56">
        <v>1</v>
      </c>
      <c r="E149" s="213">
        <v>9850</v>
      </c>
      <c r="F149" s="189">
        <v>9850000</v>
      </c>
      <c r="G149" s="212">
        <v>250</v>
      </c>
      <c r="H149" s="191">
        <f t="shared" si="12"/>
        <v>39.4</v>
      </c>
      <c r="I149" s="206"/>
      <c r="J149" s="215"/>
      <c r="K149" s="215"/>
      <c r="L149" s="194"/>
      <c r="M149" s="191"/>
      <c r="N149" s="194"/>
      <c r="O149" s="200"/>
      <c r="P149" s="201"/>
      <c r="Q149" s="197"/>
      <c r="R149" s="197"/>
      <c r="S149" s="206"/>
      <c r="T149" s="202"/>
      <c r="U149" s="199"/>
      <c r="V149" s="203"/>
      <c r="W149" s="191"/>
      <c r="X149" s="191"/>
      <c r="Y149" s="191"/>
      <c r="Z149" s="191"/>
      <c r="AA149" s="191"/>
      <c r="AB149" s="191"/>
    </row>
    <row r="150" spans="1:28" s="53" customFormat="1" ht="12">
      <c r="A150" s="54">
        <v>149</v>
      </c>
      <c r="B150" s="326" t="s">
        <v>913</v>
      </c>
      <c r="C150" s="55" t="s">
        <v>690</v>
      </c>
      <c r="D150" s="56">
        <v>1</v>
      </c>
      <c r="E150" s="213">
        <v>84</v>
      </c>
      <c r="F150" s="189">
        <v>84000</v>
      </c>
      <c r="G150" s="212">
        <v>34</v>
      </c>
      <c r="H150" s="191">
        <f t="shared" si="12"/>
        <v>2.4705882352941178</v>
      </c>
      <c r="I150" s="272" t="s">
        <v>501</v>
      </c>
      <c r="J150" s="193">
        <v>17190000</v>
      </c>
      <c r="K150" s="191">
        <v>12.068</v>
      </c>
      <c r="L150" s="194">
        <f t="shared" si="13"/>
        <v>1424428.2399734836</v>
      </c>
      <c r="M150" s="191">
        <v>5.66267702732333</v>
      </c>
      <c r="N150" s="194">
        <f aca="true" t="shared" si="18" ref="N150:N190">J150/M150</f>
        <v>3035666.6850423357</v>
      </c>
      <c r="O150" s="200">
        <v>0.572</v>
      </c>
      <c r="P150" s="201">
        <v>1</v>
      </c>
      <c r="Q150" s="197">
        <f t="shared" si="16"/>
        <v>16.957479047303377</v>
      </c>
      <c r="R150" s="197">
        <f t="shared" si="15"/>
        <v>36.138889107646854</v>
      </c>
      <c r="S150" s="206"/>
      <c r="T150" s="202">
        <v>37</v>
      </c>
      <c r="U150" s="199">
        <f t="shared" si="17"/>
        <v>1.088235294117647</v>
      </c>
      <c r="V150" s="203"/>
      <c r="W150" s="191"/>
      <c r="X150" s="191"/>
      <c r="Y150" s="191"/>
      <c r="Z150" s="191"/>
      <c r="AA150" s="191"/>
      <c r="AB150" s="191"/>
    </row>
    <row r="151" spans="1:28" s="53" customFormat="1" ht="12">
      <c r="A151" s="54">
        <v>150</v>
      </c>
      <c r="B151" s="326" t="s">
        <v>913</v>
      </c>
      <c r="C151" s="55" t="s">
        <v>691</v>
      </c>
      <c r="D151" s="56">
        <v>1</v>
      </c>
      <c r="E151" s="213">
        <v>5696</v>
      </c>
      <c r="F151" s="189">
        <v>5696000</v>
      </c>
      <c r="G151" s="212">
        <v>124</v>
      </c>
      <c r="H151" s="191">
        <f t="shared" si="12"/>
        <v>45.935483870967744</v>
      </c>
      <c r="I151" s="191" t="s">
        <v>991</v>
      </c>
      <c r="J151" s="193">
        <v>10960605000</v>
      </c>
      <c r="K151" s="191">
        <v>3988</v>
      </c>
      <c r="L151" s="194">
        <f t="shared" si="13"/>
        <v>2748396.439317954</v>
      </c>
      <c r="M151" s="191">
        <v>1577.671480142821</v>
      </c>
      <c r="N151" s="194">
        <f t="shared" si="18"/>
        <v>6947330.377682795</v>
      </c>
      <c r="O151" s="222">
        <v>0.77</v>
      </c>
      <c r="P151" s="201">
        <v>2</v>
      </c>
      <c r="Q151" s="197">
        <f t="shared" si="16"/>
        <v>0.48251341982407897</v>
      </c>
      <c r="R151" s="197">
        <f t="shared" si="15"/>
        <v>1.219685810688693</v>
      </c>
      <c r="S151" s="206"/>
      <c r="T151" s="202">
        <v>51</v>
      </c>
      <c r="U151" s="199">
        <f t="shared" si="17"/>
        <v>0.4112903225806452</v>
      </c>
      <c r="V151" s="203"/>
      <c r="W151" s="191"/>
      <c r="X151" s="191"/>
      <c r="Y151" s="191"/>
      <c r="Z151" s="191"/>
      <c r="AA151" s="191"/>
      <c r="AB151" s="191"/>
    </row>
    <row r="152" spans="1:28" s="53" customFormat="1" ht="12">
      <c r="A152" s="54">
        <v>151</v>
      </c>
      <c r="B152" s="326" t="s">
        <v>840</v>
      </c>
      <c r="C152" s="55" t="s">
        <v>692</v>
      </c>
      <c r="D152" s="56">
        <v>1</v>
      </c>
      <c r="E152" s="213">
        <v>4737</v>
      </c>
      <c r="F152" s="189">
        <v>4737000</v>
      </c>
      <c r="G152" s="212">
        <v>99</v>
      </c>
      <c r="H152" s="191">
        <f t="shared" si="12"/>
        <v>47.84848484848485</v>
      </c>
      <c r="I152" s="272" t="s">
        <v>502</v>
      </c>
      <c r="J152" s="193">
        <v>34740800</v>
      </c>
      <c r="K152" s="191">
        <v>1.3635083333333335</v>
      </c>
      <c r="L152" s="194">
        <f t="shared" si="13"/>
        <v>25478978.859681822</v>
      </c>
      <c r="M152" s="191">
        <v>1.0401283557290624</v>
      </c>
      <c r="N152" s="194">
        <f t="shared" si="18"/>
        <v>33400493.130147345</v>
      </c>
      <c r="O152" s="200">
        <v>0.05</v>
      </c>
      <c r="P152" s="201">
        <v>1</v>
      </c>
      <c r="Q152" s="197">
        <f t="shared" si="16"/>
        <v>5.37871624650239</v>
      </c>
      <c r="R152" s="197">
        <f t="shared" si="15"/>
        <v>7.0509801836916495</v>
      </c>
      <c r="S152" s="206"/>
      <c r="T152" s="202">
        <v>43</v>
      </c>
      <c r="U152" s="199">
        <f t="shared" si="17"/>
        <v>0.43434343434343436</v>
      </c>
      <c r="V152" s="203"/>
      <c r="W152" s="191"/>
      <c r="X152" s="191"/>
      <c r="Y152" s="191"/>
      <c r="Z152" s="191"/>
      <c r="AA152" s="191"/>
      <c r="AB152" s="191"/>
    </row>
    <row r="153" spans="1:28" s="53" customFormat="1" ht="12">
      <c r="A153" s="54">
        <v>152</v>
      </c>
      <c r="B153" s="326" t="s">
        <v>911</v>
      </c>
      <c r="C153" s="55" t="s">
        <v>698</v>
      </c>
      <c r="D153" s="56">
        <v>1</v>
      </c>
      <c r="E153" s="213">
        <v>5406</v>
      </c>
      <c r="F153" s="189">
        <v>5406000</v>
      </c>
      <c r="G153" s="212">
        <v>150</v>
      </c>
      <c r="H153" s="191">
        <f t="shared" si="12"/>
        <v>36.04</v>
      </c>
      <c r="I153" s="206" t="s">
        <v>50</v>
      </c>
      <c r="J153" s="215">
        <v>29059302</v>
      </c>
      <c r="K153" s="191">
        <v>0.755</v>
      </c>
      <c r="L153" s="194">
        <f t="shared" si="13"/>
        <v>38489141.72185431</v>
      </c>
      <c r="M153" s="191">
        <v>0.517711685</v>
      </c>
      <c r="N153" s="194">
        <f t="shared" si="18"/>
        <v>56130280.3122939</v>
      </c>
      <c r="O153" s="195">
        <v>0.17</v>
      </c>
      <c r="P153" s="196">
        <v>1</v>
      </c>
      <c r="Q153" s="197">
        <f t="shared" si="16"/>
        <v>7.119708050657475</v>
      </c>
      <c r="R153" s="197">
        <f t="shared" si="15"/>
        <v>10.38295973220383</v>
      </c>
      <c r="S153" s="206"/>
      <c r="T153" s="202">
        <v>385</v>
      </c>
      <c r="U153" s="199">
        <f t="shared" si="17"/>
        <v>2.566666666666667</v>
      </c>
      <c r="V153" s="203"/>
      <c r="W153" s="191"/>
      <c r="X153" s="191"/>
      <c r="Y153" s="191"/>
      <c r="Z153" s="191"/>
      <c r="AA153" s="191"/>
      <c r="AB153" s="191"/>
    </row>
    <row r="154" spans="1:28" s="53" customFormat="1" ht="12">
      <c r="A154" s="54">
        <v>153</v>
      </c>
      <c r="B154" s="326" t="s">
        <v>911</v>
      </c>
      <c r="C154" s="55" t="s">
        <v>606</v>
      </c>
      <c r="D154" s="56">
        <v>2</v>
      </c>
      <c r="E154" s="213">
        <v>2020</v>
      </c>
      <c r="F154" s="189">
        <v>2020000</v>
      </c>
      <c r="G154" s="212">
        <v>130</v>
      </c>
      <c r="H154" s="191">
        <f t="shared" si="12"/>
        <v>15.538461538461538</v>
      </c>
      <c r="I154" s="206" t="s">
        <v>50</v>
      </c>
      <c r="J154" s="215">
        <v>28535622</v>
      </c>
      <c r="K154" s="191">
        <v>0.755</v>
      </c>
      <c r="L154" s="194">
        <f t="shared" si="13"/>
        <v>37795525.82781457</v>
      </c>
      <c r="M154" s="191">
        <v>0.637485008</v>
      </c>
      <c r="N154" s="194">
        <f t="shared" si="18"/>
        <v>44762812.680921905</v>
      </c>
      <c r="O154" s="200">
        <v>0.273</v>
      </c>
      <c r="P154" s="201">
        <v>1</v>
      </c>
      <c r="Q154" s="197">
        <f t="shared" si="16"/>
        <v>18.71065635040325</v>
      </c>
      <c r="R154" s="197">
        <f t="shared" si="15"/>
        <v>22.15980825788213</v>
      </c>
      <c r="S154" s="206"/>
      <c r="T154" s="202">
        <v>303</v>
      </c>
      <c r="U154" s="199">
        <f t="shared" si="17"/>
        <v>2.330769230769231</v>
      </c>
      <c r="V154" s="203"/>
      <c r="W154" s="191"/>
      <c r="X154" s="191"/>
      <c r="Y154" s="191"/>
      <c r="Z154" s="191"/>
      <c r="AA154" s="191"/>
      <c r="AB154" s="191"/>
    </row>
    <row r="155" spans="1:28" s="53" customFormat="1" ht="12">
      <c r="A155" s="54">
        <v>154</v>
      </c>
      <c r="B155" s="326" t="s">
        <v>915</v>
      </c>
      <c r="C155" s="55" t="s">
        <v>607</v>
      </c>
      <c r="D155" s="56">
        <v>1</v>
      </c>
      <c r="E155" s="213">
        <v>523</v>
      </c>
      <c r="F155" s="189">
        <v>523000</v>
      </c>
      <c r="G155" s="212">
        <v>50</v>
      </c>
      <c r="H155" s="191">
        <f t="shared" si="12"/>
        <v>10.46</v>
      </c>
      <c r="I155" s="206"/>
      <c r="J155" s="215"/>
      <c r="K155" s="215"/>
      <c r="L155" s="194"/>
      <c r="M155" s="191"/>
      <c r="N155" s="194"/>
      <c r="O155" s="200"/>
      <c r="P155" s="201"/>
      <c r="Q155" s="197"/>
      <c r="R155" s="197"/>
      <c r="S155" s="206"/>
      <c r="T155" s="202"/>
      <c r="U155" s="199"/>
      <c r="V155" s="203"/>
      <c r="W155" s="191"/>
      <c r="X155" s="191"/>
      <c r="Y155" s="191"/>
      <c r="Z155" s="191"/>
      <c r="AA155" s="191"/>
      <c r="AB155" s="191"/>
    </row>
    <row r="156" spans="1:28" s="265" customFormat="1" ht="12">
      <c r="A156" s="54">
        <v>155</v>
      </c>
      <c r="B156" s="328" t="s">
        <v>913</v>
      </c>
      <c r="C156" s="129" t="s">
        <v>608</v>
      </c>
      <c r="D156" s="130">
        <v>3</v>
      </c>
      <c r="E156" s="252">
        <v>9133</v>
      </c>
      <c r="F156" s="253">
        <v>9133000</v>
      </c>
      <c r="G156" s="273">
        <v>550</v>
      </c>
      <c r="H156" s="255">
        <f t="shared" si="12"/>
        <v>16.605454545454545</v>
      </c>
      <c r="I156" s="256"/>
      <c r="J156" s="257"/>
      <c r="K156" s="257"/>
      <c r="L156" s="258"/>
      <c r="M156" s="255"/>
      <c r="N156" s="258"/>
      <c r="O156" s="259"/>
      <c r="P156" s="260"/>
      <c r="Q156" s="261"/>
      <c r="R156" s="261"/>
      <c r="S156" s="256"/>
      <c r="T156" s="262"/>
      <c r="U156" s="263"/>
      <c r="V156" s="264"/>
      <c r="W156" s="255"/>
      <c r="X156" s="255"/>
      <c r="Y156" s="255"/>
      <c r="Z156" s="255"/>
      <c r="AA156" s="255"/>
      <c r="AB156" s="255"/>
    </row>
    <row r="157" spans="1:28" s="53" customFormat="1" ht="12">
      <c r="A157" s="54">
        <v>156</v>
      </c>
      <c r="B157" s="326" t="s">
        <v>913</v>
      </c>
      <c r="C157" s="55" t="s">
        <v>610</v>
      </c>
      <c r="D157" s="56">
        <v>2</v>
      </c>
      <c r="E157" s="213">
        <v>50110</v>
      </c>
      <c r="F157" s="189">
        <v>50110000</v>
      </c>
      <c r="G157" s="212">
        <v>490</v>
      </c>
      <c r="H157" s="191">
        <f t="shared" si="12"/>
        <v>102.26530612244898</v>
      </c>
      <c r="I157" s="274"/>
      <c r="J157" s="215"/>
      <c r="K157" s="215"/>
      <c r="L157" s="194"/>
      <c r="M157" s="191"/>
      <c r="N157" s="194"/>
      <c r="O157" s="195"/>
      <c r="P157" s="196"/>
      <c r="Q157" s="197"/>
      <c r="R157" s="197"/>
      <c r="S157" s="206"/>
      <c r="T157" s="202"/>
      <c r="U157" s="199"/>
      <c r="V157" s="203"/>
      <c r="W157" s="191"/>
      <c r="X157" s="191"/>
      <c r="Y157" s="191"/>
      <c r="Z157" s="191"/>
      <c r="AA157" s="191"/>
      <c r="AB157" s="191"/>
    </row>
    <row r="158" spans="1:28" s="277" customFormat="1" ht="12">
      <c r="A158" s="54">
        <v>157</v>
      </c>
      <c r="B158" s="326" t="s">
        <v>913</v>
      </c>
      <c r="C158" s="49" t="s">
        <v>764</v>
      </c>
      <c r="D158" s="56">
        <v>2</v>
      </c>
      <c r="E158" s="285">
        <v>877.856</v>
      </c>
      <c r="F158" s="286">
        <v>8778560</v>
      </c>
      <c r="G158" s="287">
        <v>382</v>
      </c>
      <c r="H158" s="221">
        <f t="shared" si="12"/>
        <v>2.2980523560209423</v>
      </c>
      <c r="I158" s="274"/>
      <c r="J158" s="215"/>
      <c r="K158" s="215"/>
      <c r="L158" s="194"/>
      <c r="M158" s="191"/>
      <c r="N158" s="194"/>
      <c r="O158" s="195"/>
      <c r="P158" s="196"/>
      <c r="Q158" s="197"/>
      <c r="R158" s="197"/>
      <c r="S158" s="206"/>
      <c r="T158" s="202"/>
      <c r="U158" s="199"/>
      <c r="V158" s="275" t="s">
        <v>536</v>
      </c>
      <c r="W158" s="276"/>
      <c r="X158" s="276"/>
      <c r="Y158" s="276"/>
      <c r="Z158" s="276"/>
      <c r="AA158" s="276"/>
      <c r="AB158" s="276"/>
    </row>
    <row r="159" spans="1:28" s="53" customFormat="1" ht="12">
      <c r="A159" s="54">
        <v>158</v>
      </c>
      <c r="B159" s="326" t="s">
        <v>911</v>
      </c>
      <c r="C159" s="55" t="s">
        <v>687</v>
      </c>
      <c r="D159" s="56">
        <v>2</v>
      </c>
      <c r="E159" s="213">
        <v>44904</v>
      </c>
      <c r="F159" s="189">
        <v>44904000</v>
      </c>
      <c r="G159" s="212">
        <v>614</v>
      </c>
      <c r="H159" s="191">
        <f t="shared" si="12"/>
        <v>73.13355048859935</v>
      </c>
      <c r="I159" s="206" t="s">
        <v>50</v>
      </c>
      <c r="J159" s="215">
        <v>146853710</v>
      </c>
      <c r="K159" s="191">
        <v>0.755</v>
      </c>
      <c r="L159" s="194">
        <f t="shared" si="13"/>
        <v>194508225.1655629</v>
      </c>
      <c r="M159" s="191">
        <v>0.719016464</v>
      </c>
      <c r="N159" s="194">
        <f t="shared" si="18"/>
        <v>204242485.8855527</v>
      </c>
      <c r="O159" s="195">
        <v>0.069</v>
      </c>
      <c r="P159" s="196">
        <v>1</v>
      </c>
      <c r="Q159" s="197">
        <f t="shared" si="16"/>
        <v>4.33164584815524</v>
      </c>
      <c r="R159" s="197">
        <f t="shared" si="15"/>
        <v>4.548425215694653</v>
      </c>
      <c r="S159" s="206" t="s">
        <v>733</v>
      </c>
      <c r="T159" s="202">
        <v>844</v>
      </c>
      <c r="U159" s="199">
        <f t="shared" si="17"/>
        <v>1.3745928338762214</v>
      </c>
      <c r="V159" s="203" t="s">
        <v>503</v>
      </c>
      <c r="W159" s="191"/>
      <c r="X159" s="191"/>
      <c r="Y159" s="191"/>
      <c r="Z159" s="191"/>
      <c r="AA159" s="191"/>
      <c r="AB159" s="191"/>
    </row>
    <row r="160" spans="1:28" s="53" customFormat="1" ht="12">
      <c r="A160" s="54">
        <v>159</v>
      </c>
      <c r="B160" s="326" t="s">
        <v>840</v>
      </c>
      <c r="C160" s="55" t="s">
        <v>611</v>
      </c>
      <c r="D160" s="56">
        <v>1</v>
      </c>
      <c r="E160" s="213">
        <v>20238</v>
      </c>
      <c r="F160" s="189">
        <v>20238000</v>
      </c>
      <c r="G160" s="212">
        <v>225</v>
      </c>
      <c r="H160" s="191">
        <f t="shared" si="12"/>
        <v>89.94666666666667</v>
      </c>
      <c r="I160" s="191" t="s">
        <v>1050</v>
      </c>
      <c r="J160" s="220">
        <v>1624500000</v>
      </c>
      <c r="K160" s="191">
        <v>113.06</v>
      </c>
      <c r="L160" s="194">
        <f t="shared" si="13"/>
        <v>14368476.914912436</v>
      </c>
      <c r="M160" s="191">
        <v>53.28474891181831</v>
      </c>
      <c r="N160" s="194">
        <f t="shared" si="18"/>
        <v>30487147.507974714</v>
      </c>
      <c r="O160" s="200">
        <v>0.825</v>
      </c>
      <c r="P160" s="201">
        <v>1</v>
      </c>
      <c r="Q160" s="197">
        <f t="shared" si="16"/>
        <v>0.7099751415610454</v>
      </c>
      <c r="R160" s="197">
        <f t="shared" si="15"/>
        <v>1.506430848303919</v>
      </c>
      <c r="S160" s="206"/>
      <c r="T160" s="202">
        <v>806</v>
      </c>
      <c r="U160" s="199">
        <f t="shared" si="17"/>
        <v>3.582222222222222</v>
      </c>
      <c r="V160" s="203"/>
      <c r="W160" s="191"/>
      <c r="X160" s="191"/>
      <c r="Y160" s="191"/>
      <c r="Z160" s="191"/>
      <c r="AA160" s="191"/>
      <c r="AB160" s="191"/>
    </row>
    <row r="161" spans="1:28" s="277" customFormat="1" ht="12">
      <c r="A161" s="54">
        <v>160</v>
      </c>
      <c r="B161" s="326" t="s">
        <v>912</v>
      </c>
      <c r="C161" s="49" t="s">
        <v>612</v>
      </c>
      <c r="D161" s="56">
        <v>2</v>
      </c>
      <c r="E161" s="285">
        <v>34773.381</v>
      </c>
      <c r="F161" s="286">
        <v>34773381</v>
      </c>
      <c r="G161" s="288">
        <v>386</v>
      </c>
      <c r="H161" s="221">
        <f t="shared" si="12"/>
        <v>90.0864792746114</v>
      </c>
      <c r="I161" s="191" t="s">
        <v>602</v>
      </c>
      <c r="J161" s="220">
        <v>107680000</v>
      </c>
      <c r="K161" s="191">
        <v>2.49</v>
      </c>
      <c r="L161" s="194">
        <f t="shared" si="13"/>
        <v>43244979.91967871</v>
      </c>
      <c r="M161" s="191">
        <v>1.5843519820223637</v>
      </c>
      <c r="N161" s="194">
        <f t="shared" si="18"/>
        <v>67964695.48550107</v>
      </c>
      <c r="O161" s="222">
        <v>0.447</v>
      </c>
      <c r="P161" s="201">
        <v>1</v>
      </c>
      <c r="Q161" s="197">
        <f t="shared" si="16"/>
        <v>1.2436231012359342</v>
      </c>
      <c r="R161" s="197">
        <f t="shared" si="15"/>
        <v>1.9545035176620031</v>
      </c>
      <c r="S161" s="206"/>
      <c r="T161" s="198">
        <v>571</v>
      </c>
      <c r="U161" s="199">
        <f t="shared" si="17"/>
        <v>1.4792746113989637</v>
      </c>
      <c r="V161" s="275" t="s">
        <v>536</v>
      </c>
      <c r="W161" s="276"/>
      <c r="X161" s="276"/>
      <c r="Y161" s="276"/>
      <c r="Z161" s="276"/>
      <c r="AA161" s="276"/>
      <c r="AB161" s="276"/>
    </row>
    <row r="162" spans="1:28" s="53" customFormat="1" ht="12">
      <c r="A162" s="54">
        <v>161</v>
      </c>
      <c r="B162" s="326" t="s">
        <v>914</v>
      </c>
      <c r="C162" s="55" t="s">
        <v>613</v>
      </c>
      <c r="D162" s="56">
        <v>1</v>
      </c>
      <c r="E162" s="213">
        <v>520</v>
      </c>
      <c r="F162" s="189">
        <v>520000</v>
      </c>
      <c r="G162" s="212">
        <v>51</v>
      </c>
      <c r="H162" s="191">
        <f t="shared" si="12"/>
        <v>10.196078431372548</v>
      </c>
      <c r="I162" s="206" t="s">
        <v>1051</v>
      </c>
      <c r="J162" s="215">
        <v>15923000</v>
      </c>
      <c r="K162" s="243">
        <v>2.74541667</v>
      </c>
      <c r="L162" s="194">
        <f t="shared" si="13"/>
        <v>5799848.224859798</v>
      </c>
      <c r="M162" s="191">
        <v>2.26060314</v>
      </c>
      <c r="N162" s="194">
        <f t="shared" si="18"/>
        <v>7043695.427230097</v>
      </c>
      <c r="O162" s="266"/>
      <c r="P162" s="267">
        <v>1</v>
      </c>
      <c r="Q162" s="197">
        <f t="shared" si="16"/>
        <v>11.153554278576536</v>
      </c>
      <c r="R162" s="197">
        <f t="shared" si="15"/>
        <v>13.545568129288649</v>
      </c>
      <c r="S162" s="239" t="s">
        <v>833</v>
      </c>
      <c r="T162" s="202">
        <v>52</v>
      </c>
      <c r="U162" s="199">
        <f t="shared" si="17"/>
        <v>1.0196078431372548</v>
      </c>
      <c r="V162" s="244" t="s">
        <v>1052</v>
      </c>
      <c r="W162" s="191"/>
      <c r="X162" s="191"/>
      <c r="Y162" s="191"/>
      <c r="Z162" s="191"/>
      <c r="AA162" s="191"/>
      <c r="AB162" s="191"/>
    </row>
    <row r="163" spans="1:28" s="53" customFormat="1" ht="12">
      <c r="A163" s="54">
        <v>162</v>
      </c>
      <c r="B163" s="326" t="s">
        <v>913</v>
      </c>
      <c r="C163" s="55" t="s">
        <v>614</v>
      </c>
      <c r="D163" s="56">
        <v>2</v>
      </c>
      <c r="E163" s="213">
        <v>1185</v>
      </c>
      <c r="F163" s="189">
        <v>1185000</v>
      </c>
      <c r="G163" s="212">
        <v>96</v>
      </c>
      <c r="H163" s="191">
        <f t="shared" si="12"/>
        <v>12.34375</v>
      </c>
      <c r="I163" s="206"/>
      <c r="J163" s="215"/>
      <c r="K163" s="215"/>
      <c r="L163" s="194"/>
      <c r="M163" s="191"/>
      <c r="N163" s="194"/>
      <c r="O163" s="200"/>
      <c r="P163" s="201"/>
      <c r="Q163" s="197"/>
      <c r="R163" s="197"/>
      <c r="S163" s="206"/>
      <c r="T163" s="202"/>
      <c r="U163" s="199"/>
      <c r="V163" s="203"/>
      <c r="W163" s="191"/>
      <c r="X163" s="191"/>
      <c r="Y163" s="191"/>
      <c r="Z163" s="191"/>
      <c r="AA163" s="191"/>
      <c r="AB163" s="191"/>
    </row>
    <row r="164" spans="1:28" s="53" customFormat="1" ht="12">
      <c r="A164" s="54">
        <v>163</v>
      </c>
      <c r="B164" s="326" t="s">
        <v>911</v>
      </c>
      <c r="C164" s="55" t="s">
        <v>615</v>
      </c>
      <c r="D164" s="56">
        <v>1</v>
      </c>
      <c r="E164" s="213">
        <v>9249</v>
      </c>
      <c r="F164" s="189">
        <v>9249000</v>
      </c>
      <c r="G164" s="212">
        <v>349</v>
      </c>
      <c r="H164" s="191">
        <f t="shared" si="12"/>
        <v>26.501432664756447</v>
      </c>
      <c r="I164" s="206" t="s">
        <v>1053</v>
      </c>
      <c r="J164" s="215">
        <v>1514756000</v>
      </c>
      <c r="K164" s="191">
        <v>7.2075241667</v>
      </c>
      <c r="L164" s="194">
        <f t="shared" si="13"/>
        <v>210163152.4176406</v>
      </c>
      <c r="M164" s="191">
        <v>9.036941466</v>
      </c>
      <c r="N164" s="194">
        <f t="shared" si="18"/>
        <v>167618215.26663852</v>
      </c>
      <c r="O164" s="195">
        <v>0.2</v>
      </c>
      <c r="P164" s="196">
        <v>1</v>
      </c>
      <c r="Q164" s="197">
        <f t="shared" si="16"/>
        <v>22.722797320536337</v>
      </c>
      <c r="R164" s="197">
        <f t="shared" si="15"/>
        <v>18.122847363675913</v>
      </c>
      <c r="S164" s="235" t="s">
        <v>798</v>
      </c>
      <c r="T164" s="202">
        <v>654</v>
      </c>
      <c r="U164" s="199">
        <f t="shared" si="17"/>
        <v>1.8739255014326648</v>
      </c>
      <c r="V164" s="203"/>
      <c r="W164" s="191"/>
      <c r="X164" s="191"/>
      <c r="Y164" s="191"/>
      <c r="Z164" s="191"/>
      <c r="AA164" s="191"/>
      <c r="AB164" s="191"/>
    </row>
    <row r="165" spans="1:28" s="53" customFormat="1" ht="12">
      <c r="A165" s="54">
        <v>164</v>
      </c>
      <c r="B165" s="326" t="s">
        <v>911</v>
      </c>
      <c r="C165" s="55" t="s">
        <v>616</v>
      </c>
      <c r="D165" s="56">
        <v>2</v>
      </c>
      <c r="E165" s="213">
        <v>7568</v>
      </c>
      <c r="F165" s="189">
        <v>7568000</v>
      </c>
      <c r="G165" s="212">
        <v>246</v>
      </c>
      <c r="H165" s="191">
        <f t="shared" si="12"/>
        <v>30.764227642276424</v>
      </c>
      <c r="I165" s="206" t="s">
        <v>1054</v>
      </c>
      <c r="J165" s="215">
        <v>111000000</v>
      </c>
      <c r="K165" s="191">
        <v>1.0429056457</v>
      </c>
      <c r="L165" s="194">
        <f t="shared" si="13"/>
        <v>106433405.99186862</v>
      </c>
      <c r="M165" s="191">
        <v>1.510453213</v>
      </c>
      <c r="N165" s="194">
        <f t="shared" si="18"/>
        <v>73487877.04555005</v>
      </c>
      <c r="O165" s="200">
        <v>0.17</v>
      </c>
      <c r="P165" s="201">
        <v>1</v>
      </c>
      <c r="Q165" s="197">
        <f t="shared" si="16"/>
        <v>14.06361072831245</v>
      </c>
      <c r="R165" s="197">
        <f t="shared" si="15"/>
        <v>9.71034316140989</v>
      </c>
      <c r="S165" s="206"/>
      <c r="T165" s="202">
        <v>203</v>
      </c>
      <c r="U165" s="199">
        <f t="shared" si="17"/>
        <v>0.8252032520325203</v>
      </c>
      <c r="V165" s="203"/>
      <c r="W165" s="191"/>
      <c r="X165" s="191"/>
      <c r="Y165" s="191"/>
      <c r="Z165" s="191"/>
      <c r="AA165" s="191"/>
      <c r="AB165" s="191"/>
    </row>
    <row r="166" spans="1:28" s="53" customFormat="1" ht="12">
      <c r="A166" s="54">
        <v>165</v>
      </c>
      <c r="B166" s="326" t="s">
        <v>912</v>
      </c>
      <c r="C166" s="55" t="s">
        <v>539</v>
      </c>
      <c r="D166" s="56">
        <v>1</v>
      </c>
      <c r="E166" s="213">
        <v>21906</v>
      </c>
      <c r="F166" s="189">
        <v>21906000</v>
      </c>
      <c r="G166" s="212">
        <v>250</v>
      </c>
      <c r="H166" s="191">
        <f t="shared" si="12"/>
        <v>87.624</v>
      </c>
      <c r="I166" s="206"/>
      <c r="J166" s="215"/>
      <c r="K166" s="191"/>
      <c r="L166" s="194"/>
      <c r="M166" s="191"/>
      <c r="N166" s="194"/>
      <c r="O166" s="200"/>
      <c r="P166" s="201"/>
      <c r="Q166" s="197"/>
      <c r="R166" s="197"/>
      <c r="S166" s="206"/>
      <c r="T166" s="202"/>
      <c r="U166" s="199"/>
      <c r="V166" s="203"/>
      <c r="W166" s="191"/>
      <c r="X166" s="191"/>
      <c r="Y166" s="191"/>
      <c r="Z166" s="191"/>
      <c r="AA166" s="191"/>
      <c r="AB166" s="191"/>
    </row>
    <row r="167" spans="1:28" s="53" customFormat="1" ht="12">
      <c r="A167" s="54">
        <v>166</v>
      </c>
      <c r="B167" s="326" t="s">
        <v>911</v>
      </c>
      <c r="C167" s="55" t="s">
        <v>540</v>
      </c>
      <c r="D167" s="56">
        <v>2</v>
      </c>
      <c r="E167" s="213">
        <v>6952</v>
      </c>
      <c r="F167" s="189">
        <v>6952000</v>
      </c>
      <c r="G167" s="212">
        <v>97</v>
      </c>
      <c r="H167" s="191">
        <f t="shared" si="12"/>
        <v>71.6701030927835</v>
      </c>
      <c r="I167" s="218"/>
      <c r="J167" s="284"/>
      <c r="K167" s="191"/>
      <c r="L167" s="194"/>
      <c r="M167" s="191"/>
      <c r="N167" s="194"/>
      <c r="O167" s="224"/>
      <c r="P167" s="225"/>
      <c r="Q167" s="197"/>
      <c r="R167" s="197"/>
      <c r="S167" s="206"/>
      <c r="T167" s="198"/>
      <c r="U167" s="199"/>
      <c r="V167" s="203"/>
      <c r="W167" s="191"/>
      <c r="X167" s="191"/>
      <c r="Y167" s="191"/>
      <c r="Z167" s="191"/>
      <c r="AA167" s="191"/>
      <c r="AB167" s="191"/>
    </row>
    <row r="168" spans="1:28" s="53" customFormat="1" ht="12">
      <c r="A168" s="54">
        <v>167</v>
      </c>
      <c r="B168" s="326" t="s">
        <v>840</v>
      </c>
      <c r="C168" s="49" t="s">
        <v>541</v>
      </c>
      <c r="D168" s="56">
        <v>2</v>
      </c>
      <c r="E168" s="213">
        <v>67764</v>
      </c>
      <c r="F168" s="189">
        <v>67764000</v>
      </c>
      <c r="G168" s="212">
        <v>650</v>
      </c>
      <c r="H168" s="218">
        <f t="shared" si="12"/>
        <v>104.2523076923077</v>
      </c>
      <c r="I168" s="206" t="s">
        <v>1055</v>
      </c>
      <c r="J168" s="215">
        <v>9209800100</v>
      </c>
      <c r="K168" s="191">
        <v>31.686</v>
      </c>
      <c r="L168" s="194">
        <f t="shared" si="13"/>
        <v>290658338.06728524</v>
      </c>
      <c r="M168" s="191">
        <v>17.21638982064924</v>
      </c>
      <c r="N168" s="194">
        <f t="shared" si="18"/>
        <v>534943748.13433987</v>
      </c>
      <c r="O168" s="200">
        <v>0.442</v>
      </c>
      <c r="P168" s="201">
        <v>1</v>
      </c>
      <c r="Q168" s="197">
        <f t="shared" si="16"/>
        <v>4.289273627107096</v>
      </c>
      <c r="R168" s="197">
        <f t="shared" si="15"/>
        <v>7.894217403552622</v>
      </c>
      <c r="S168" s="206"/>
      <c r="T168" s="202">
        <v>2823</v>
      </c>
      <c r="U168" s="199">
        <f t="shared" si="17"/>
        <v>4.343076923076923</v>
      </c>
      <c r="V168" s="203"/>
      <c r="W168" s="191"/>
      <c r="X168" s="191"/>
      <c r="Y168" s="191"/>
      <c r="Z168" s="191"/>
      <c r="AA168" s="191"/>
      <c r="AB168" s="191"/>
    </row>
    <row r="169" spans="1:28" s="53" customFormat="1" ht="12">
      <c r="A169" s="54">
        <v>168</v>
      </c>
      <c r="B169" s="326" t="s">
        <v>911</v>
      </c>
      <c r="C169" s="55" t="s">
        <v>952</v>
      </c>
      <c r="D169" s="56">
        <v>1</v>
      </c>
      <c r="E169" s="213">
        <v>2042</v>
      </c>
      <c r="F169" s="189">
        <v>2042000</v>
      </c>
      <c r="G169" s="212">
        <v>123</v>
      </c>
      <c r="H169" s="218">
        <f t="shared" si="12"/>
        <v>16.601626016260163</v>
      </c>
      <c r="I169" s="235" t="s">
        <v>1056</v>
      </c>
      <c r="J169" s="215">
        <v>657515000</v>
      </c>
      <c r="K169" s="191">
        <v>46.485</v>
      </c>
      <c r="L169" s="194">
        <f t="shared" si="13"/>
        <v>14144670.323760353</v>
      </c>
      <c r="M169" s="191">
        <v>18.578469560120016</v>
      </c>
      <c r="N169" s="194">
        <f t="shared" si="18"/>
        <v>35391235.961190365</v>
      </c>
      <c r="O169" s="195">
        <v>0.391</v>
      </c>
      <c r="P169" s="196">
        <v>1</v>
      </c>
      <c r="Q169" s="197">
        <f t="shared" si="16"/>
        <v>6.926870873535922</v>
      </c>
      <c r="R169" s="197">
        <f t="shared" si="15"/>
        <v>17.331653262091265</v>
      </c>
      <c r="S169" s="206"/>
      <c r="T169" s="202">
        <v>274</v>
      </c>
      <c r="U169" s="199">
        <f t="shared" si="17"/>
        <v>2.227642276422764</v>
      </c>
      <c r="V169" s="203"/>
      <c r="W169" s="191"/>
      <c r="X169" s="191"/>
      <c r="Y169" s="191"/>
      <c r="Z169" s="191"/>
      <c r="AA169" s="191"/>
      <c r="AB169" s="191"/>
    </row>
    <row r="170" spans="1:28" s="53" customFormat="1" ht="12">
      <c r="A170" s="54">
        <v>169</v>
      </c>
      <c r="B170" s="326" t="s">
        <v>840</v>
      </c>
      <c r="C170" s="55" t="s">
        <v>834</v>
      </c>
      <c r="D170" s="56">
        <v>1</v>
      </c>
      <c r="E170" s="213">
        <v>1134</v>
      </c>
      <c r="F170" s="189">
        <v>1134000</v>
      </c>
      <c r="G170" s="212">
        <v>65</v>
      </c>
      <c r="H170" s="191">
        <f t="shared" si="12"/>
        <v>17.446153846153845</v>
      </c>
      <c r="I170" s="206" t="s">
        <v>1014</v>
      </c>
      <c r="J170" s="60">
        <v>12447000</v>
      </c>
      <c r="K170" s="215">
        <v>1</v>
      </c>
      <c r="L170" s="60">
        <v>12447000</v>
      </c>
      <c r="M170" s="191">
        <v>0.677077071514698</v>
      </c>
      <c r="N170" s="194">
        <f t="shared" si="18"/>
        <v>18383431.552562624</v>
      </c>
      <c r="O170" s="200">
        <v>0.09</v>
      </c>
      <c r="P170" s="201">
        <v>1</v>
      </c>
      <c r="Q170" s="197">
        <f t="shared" si="16"/>
        <v>10.976190476190476</v>
      </c>
      <c r="R170" s="197">
        <f t="shared" si="15"/>
        <v>16.21113893524041</v>
      </c>
      <c r="S170" s="206"/>
      <c r="T170" s="202">
        <v>91</v>
      </c>
      <c r="U170" s="199">
        <f t="shared" si="17"/>
        <v>1.4</v>
      </c>
      <c r="V170" s="203"/>
      <c r="W170" s="191"/>
      <c r="X170" s="191"/>
      <c r="Y170" s="191"/>
      <c r="Z170" s="191"/>
      <c r="AA170" s="191"/>
      <c r="AB170" s="191"/>
    </row>
    <row r="171" spans="1:28" s="53" customFormat="1" ht="12">
      <c r="A171" s="54">
        <v>170</v>
      </c>
      <c r="B171" s="326" t="s">
        <v>913</v>
      </c>
      <c r="C171" s="55" t="s">
        <v>835</v>
      </c>
      <c r="D171" s="56">
        <v>1</v>
      </c>
      <c r="E171" s="213">
        <v>6619</v>
      </c>
      <c r="F171" s="189">
        <v>6619000</v>
      </c>
      <c r="G171" s="212">
        <v>81</v>
      </c>
      <c r="H171" s="191">
        <f t="shared" si="12"/>
        <v>81.71604938271605</v>
      </c>
      <c r="I171" s="191" t="s">
        <v>62</v>
      </c>
      <c r="J171" s="193">
        <v>2594940000</v>
      </c>
      <c r="K171" s="191">
        <v>495.277</v>
      </c>
      <c r="L171" s="194">
        <f t="shared" si="13"/>
        <v>5239371.0994049795</v>
      </c>
      <c r="M171" s="191">
        <v>261.5487983013567</v>
      </c>
      <c r="N171" s="194">
        <f t="shared" si="18"/>
        <v>9921437.28762274</v>
      </c>
      <c r="O171" s="195">
        <v>0.47</v>
      </c>
      <c r="P171" s="196">
        <v>1</v>
      </c>
      <c r="Q171" s="197">
        <f t="shared" si="16"/>
        <v>0.791565357214833</v>
      </c>
      <c r="R171" s="197">
        <f t="shared" si="15"/>
        <v>1.49893296383483</v>
      </c>
      <c r="S171" s="206"/>
      <c r="T171" s="202">
        <v>97</v>
      </c>
      <c r="U171" s="199">
        <f t="shared" si="17"/>
        <v>1.1975308641975309</v>
      </c>
      <c r="V171" s="203"/>
      <c r="W171" s="191"/>
      <c r="X171" s="191"/>
      <c r="Y171" s="191"/>
      <c r="Z171" s="191"/>
      <c r="AA171" s="191"/>
      <c r="AB171" s="191"/>
    </row>
    <row r="172" spans="1:28" s="53" customFormat="1" ht="12">
      <c r="A172" s="54">
        <v>171</v>
      </c>
      <c r="B172" s="326" t="s">
        <v>915</v>
      </c>
      <c r="C172" s="55" t="s">
        <v>836</v>
      </c>
      <c r="D172" s="56">
        <v>1</v>
      </c>
      <c r="E172" s="188">
        <v>104</v>
      </c>
      <c r="F172" s="189">
        <v>104000</v>
      </c>
      <c r="G172" s="190">
        <v>28</v>
      </c>
      <c r="H172" s="191">
        <f t="shared" si="12"/>
        <v>3.7142857142857144</v>
      </c>
      <c r="I172" s="206" t="s">
        <v>1020</v>
      </c>
      <c r="J172" s="215">
        <v>3709600</v>
      </c>
      <c r="K172" s="191">
        <v>1.906</v>
      </c>
      <c r="L172" s="194">
        <f t="shared" si="13"/>
        <v>1946274.9213011544</v>
      </c>
      <c r="M172" s="191">
        <v>1.4287904094651656</v>
      </c>
      <c r="N172" s="194">
        <f t="shared" si="18"/>
        <v>2596322.018558763</v>
      </c>
      <c r="O172" s="200">
        <v>1.08</v>
      </c>
      <c r="P172" s="201">
        <v>1</v>
      </c>
      <c r="Q172" s="197">
        <f t="shared" si="16"/>
        <v>18.714181935588023</v>
      </c>
      <c r="R172" s="197">
        <f t="shared" si="15"/>
        <v>24.96463479383426</v>
      </c>
      <c r="S172" s="206"/>
      <c r="T172" s="202">
        <v>40</v>
      </c>
      <c r="U172" s="199">
        <f t="shared" si="17"/>
        <v>1.4285714285714286</v>
      </c>
      <c r="V172" s="203"/>
      <c r="W172" s="191"/>
      <c r="X172" s="191"/>
      <c r="Y172" s="191"/>
      <c r="Z172" s="191"/>
      <c r="AA172" s="191"/>
      <c r="AB172" s="191"/>
    </row>
    <row r="173" spans="1:28" s="53" customFormat="1" ht="12">
      <c r="A173" s="54">
        <v>172</v>
      </c>
      <c r="B173" s="326" t="s">
        <v>914</v>
      </c>
      <c r="C173" s="55" t="s">
        <v>837</v>
      </c>
      <c r="D173" s="56">
        <v>2</v>
      </c>
      <c r="E173" s="213">
        <v>1339</v>
      </c>
      <c r="F173" s="189">
        <v>1339000</v>
      </c>
      <c r="G173" s="212">
        <v>73</v>
      </c>
      <c r="H173" s="191">
        <f t="shared" si="12"/>
        <v>18.34246575342466</v>
      </c>
      <c r="I173" s="191" t="s">
        <v>1057</v>
      </c>
      <c r="J173" s="215">
        <v>229459836</v>
      </c>
      <c r="K173" s="191">
        <v>6.361</v>
      </c>
      <c r="L173" s="194">
        <f t="shared" si="13"/>
        <v>36072918.72347116</v>
      </c>
      <c r="M173" s="191">
        <v>3.787417659697992</v>
      </c>
      <c r="N173" s="194">
        <f t="shared" si="18"/>
        <v>60584772.163283706</v>
      </c>
      <c r="O173" s="195">
        <v>0.5</v>
      </c>
      <c r="P173" s="196">
        <v>1</v>
      </c>
      <c r="Q173" s="197">
        <f t="shared" si="16"/>
        <v>26.940193221412365</v>
      </c>
      <c r="R173" s="197">
        <f t="shared" si="15"/>
        <v>45.24628242216856</v>
      </c>
      <c r="S173" s="206"/>
      <c r="T173" s="202">
        <v>422</v>
      </c>
      <c r="U173" s="199">
        <f t="shared" si="17"/>
        <v>5.780821917808219</v>
      </c>
      <c r="V173" s="206" t="s">
        <v>21</v>
      </c>
      <c r="W173" s="191"/>
      <c r="X173" s="191"/>
      <c r="Y173" s="191"/>
      <c r="Z173" s="191"/>
      <c r="AA173" s="191"/>
      <c r="AB173" s="191"/>
    </row>
    <row r="174" spans="1:28" s="53" customFormat="1" ht="12">
      <c r="A174" s="54">
        <v>173</v>
      </c>
      <c r="B174" s="326" t="s">
        <v>912</v>
      </c>
      <c r="C174" s="49" t="s">
        <v>507</v>
      </c>
      <c r="D174" s="50">
        <v>3</v>
      </c>
      <c r="E174" s="213">
        <v>10272</v>
      </c>
      <c r="F174" s="189">
        <v>10272000</v>
      </c>
      <c r="G174" s="212">
        <v>218</v>
      </c>
      <c r="H174" s="218">
        <f t="shared" si="12"/>
        <v>47.11926605504587</v>
      </c>
      <c r="I174" s="206"/>
      <c r="J174" s="215"/>
      <c r="K174" s="215"/>
      <c r="L174" s="194"/>
      <c r="M174" s="191"/>
      <c r="N174" s="194"/>
      <c r="O174" s="200"/>
      <c r="P174" s="201"/>
      <c r="Q174" s="197"/>
      <c r="R174" s="197"/>
      <c r="S174" s="206"/>
      <c r="T174" s="202"/>
      <c r="U174" s="199"/>
      <c r="V174" s="203"/>
      <c r="W174" s="191"/>
      <c r="X174" s="191"/>
      <c r="Y174" s="191"/>
      <c r="Z174" s="191"/>
      <c r="AA174" s="191"/>
      <c r="AB174" s="191"/>
    </row>
    <row r="175" spans="1:28" s="53" customFormat="1" ht="12">
      <c r="A175" s="54">
        <v>174</v>
      </c>
      <c r="B175" s="326" t="s">
        <v>911</v>
      </c>
      <c r="C175" s="55" t="s">
        <v>508</v>
      </c>
      <c r="D175" s="56">
        <v>1</v>
      </c>
      <c r="E175" s="213">
        <v>74816</v>
      </c>
      <c r="F175" s="189">
        <v>74816000</v>
      </c>
      <c r="G175" s="212">
        <v>550</v>
      </c>
      <c r="H175" s="191">
        <f t="shared" si="12"/>
        <v>136.0290909090909</v>
      </c>
      <c r="I175" s="206" t="s">
        <v>566</v>
      </c>
      <c r="J175" s="215">
        <v>512935000</v>
      </c>
      <c r="K175" s="191">
        <v>1.503</v>
      </c>
      <c r="L175" s="194">
        <f t="shared" si="13"/>
        <v>341274118.42980707</v>
      </c>
      <c r="M175" s="191">
        <v>0.990239143</v>
      </c>
      <c r="N175" s="194">
        <f t="shared" si="18"/>
        <v>517991036.4339132</v>
      </c>
      <c r="O175" s="200">
        <v>0.16</v>
      </c>
      <c r="P175" s="196">
        <v>1</v>
      </c>
      <c r="Q175" s="197">
        <f t="shared" si="16"/>
        <v>4.561512489705505</v>
      </c>
      <c r="R175" s="197">
        <f t="shared" si="15"/>
        <v>6.923532886466974</v>
      </c>
      <c r="S175" s="206"/>
      <c r="T175" s="202">
        <v>2696</v>
      </c>
      <c r="U175" s="199">
        <f t="shared" si="17"/>
        <v>4.901818181818181</v>
      </c>
      <c r="V175" s="203"/>
      <c r="W175" s="191"/>
      <c r="X175" s="191"/>
      <c r="Y175" s="191"/>
      <c r="Z175" s="191"/>
      <c r="AA175" s="191"/>
      <c r="AB175" s="191"/>
    </row>
    <row r="176" spans="1:28" s="53" customFormat="1" ht="12">
      <c r="A176" s="54">
        <v>175</v>
      </c>
      <c r="B176" s="326" t="s">
        <v>911</v>
      </c>
      <c r="C176" s="55" t="s">
        <v>28</v>
      </c>
      <c r="D176" s="56">
        <v>1</v>
      </c>
      <c r="E176" s="213">
        <v>5110</v>
      </c>
      <c r="F176" s="189">
        <v>5110000</v>
      </c>
      <c r="G176" s="212">
        <v>125</v>
      </c>
      <c r="H176" s="191">
        <f t="shared" si="12"/>
        <v>40.88</v>
      </c>
      <c r="I176" s="206"/>
      <c r="J176" s="215"/>
      <c r="K176" s="191"/>
      <c r="L176" s="194"/>
      <c r="M176" s="191"/>
      <c r="N176" s="194"/>
      <c r="O176" s="200"/>
      <c r="P176" s="201"/>
      <c r="Q176" s="197"/>
      <c r="R176" s="197"/>
      <c r="S176" s="206"/>
      <c r="T176" s="202"/>
      <c r="U176" s="199"/>
      <c r="V176" s="203"/>
      <c r="W176" s="191"/>
      <c r="X176" s="191"/>
      <c r="Y176" s="191"/>
      <c r="Z176" s="191"/>
      <c r="AA176" s="191"/>
      <c r="AB176" s="191"/>
    </row>
    <row r="177" spans="1:28" s="53" customFormat="1" ht="12">
      <c r="A177" s="54">
        <v>176</v>
      </c>
      <c r="B177" s="326" t="s">
        <v>915</v>
      </c>
      <c r="C177" s="55" t="s">
        <v>29</v>
      </c>
      <c r="D177" s="56">
        <v>1</v>
      </c>
      <c r="E177" s="213">
        <v>10</v>
      </c>
      <c r="F177" s="189">
        <v>10000</v>
      </c>
      <c r="G177" s="212">
        <v>15</v>
      </c>
      <c r="H177" s="191">
        <f t="shared" si="12"/>
        <v>0.6666666666666666</v>
      </c>
      <c r="I177" s="206" t="s">
        <v>702</v>
      </c>
      <c r="J177" s="193">
        <v>441396</v>
      </c>
      <c r="K177" s="243">
        <v>1.09015948638677</v>
      </c>
      <c r="L177" s="194">
        <f t="shared" si="13"/>
        <v>404891.21592929953</v>
      </c>
      <c r="M177" s="191"/>
      <c r="N177" s="194"/>
      <c r="O177" s="200">
        <v>1.37</v>
      </c>
      <c r="P177" s="201">
        <v>1</v>
      </c>
      <c r="Q177" s="197">
        <f t="shared" si="16"/>
        <v>40.489121592929955</v>
      </c>
      <c r="R177" s="197"/>
      <c r="S177" s="206" t="s">
        <v>961</v>
      </c>
      <c r="T177" s="202">
        <v>5</v>
      </c>
      <c r="U177" s="199">
        <f t="shared" si="17"/>
        <v>0.3333333333333333</v>
      </c>
      <c r="V177" s="244" t="s">
        <v>711</v>
      </c>
      <c r="W177" s="191"/>
      <c r="X177" s="191"/>
      <c r="Y177" s="191"/>
      <c r="Z177" s="191"/>
      <c r="AA177" s="191"/>
      <c r="AB177" s="191"/>
    </row>
    <row r="178" spans="1:28" s="53" customFormat="1" ht="12">
      <c r="A178" s="54">
        <v>177</v>
      </c>
      <c r="B178" s="326" t="s">
        <v>913</v>
      </c>
      <c r="C178" s="55" t="s">
        <v>842</v>
      </c>
      <c r="D178" s="56">
        <v>1</v>
      </c>
      <c r="E178" s="213">
        <v>32710</v>
      </c>
      <c r="F178" s="189">
        <v>32710000</v>
      </c>
      <c r="G178" s="212">
        <v>375</v>
      </c>
      <c r="H178" s="191">
        <f t="shared" si="12"/>
        <v>87.22666666666667</v>
      </c>
      <c r="I178" s="191" t="s">
        <v>1058</v>
      </c>
      <c r="J178" s="193">
        <v>162760000000</v>
      </c>
      <c r="K178" s="191">
        <v>2029.9</v>
      </c>
      <c r="L178" s="194">
        <f t="shared" si="13"/>
        <v>80181289.71870536</v>
      </c>
      <c r="M178" s="191">
        <v>817.9673761326711</v>
      </c>
      <c r="N178" s="194">
        <f t="shared" si="18"/>
        <v>198981040.9915431</v>
      </c>
      <c r="O178" s="200">
        <v>1.81</v>
      </c>
      <c r="P178" s="201">
        <v>1</v>
      </c>
      <c r="Q178" s="197">
        <f t="shared" si="16"/>
        <v>2.4512775823511266</v>
      </c>
      <c r="R178" s="197">
        <f t="shared" si="15"/>
        <v>6.083186823342804</v>
      </c>
      <c r="S178" s="206"/>
      <c r="T178" s="202">
        <v>311</v>
      </c>
      <c r="U178" s="199">
        <f t="shared" si="17"/>
        <v>0.8293333333333334</v>
      </c>
      <c r="V178" s="203"/>
      <c r="W178" s="191"/>
      <c r="X178" s="191"/>
      <c r="Y178" s="191"/>
      <c r="Z178" s="191"/>
      <c r="AA178" s="191"/>
      <c r="AB178" s="191"/>
    </row>
    <row r="179" spans="1:28" s="53" customFormat="1" ht="12">
      <c r="A179" s="54">
        <v>178</v>
      </c>
      <c r="B179" s="326" t="s">
        <v>911</v>
      </c>
      <c r="C179" s="55" t="s">
        <v>843</v>
      </c>
      <c r="D179" s="56">
        <v>1</v>
      </c>
      <c r="E179" s="213">
        <v>45708</v>
      </c>
      <c r="F179" s="189">
        <v>45708000</v>
      </c>
      <c r="G179" s="212">
        <v>450</v>
      </c>
      <c r="H179" s="191">
        <f t="shared" si="12"/>
        <v>101.57333333333334</v>
      </c>
      <c r="I179" s="191" t="s">
        <v>1059</v>
      </c>
      <c r="J179" s="193">
        <v>924359800</v>
      </c>
      <c r="K179" s="191">
        <v>7.936</v>
      </c>
      <c r="L179" s="194">
        <f t="shared" si="13"/>
        <v>116476789.31451613</v>
      </c>
      <c r="M179" s="191">
        <v>3.5840758823481473</v>
      </c>
      <c r="N179" s="194">
        <f t="shared" si="18"/>
        <v>257907430.07215443</v>
      </c>
      <c r="O179" s="200">
        <v>0.274</v>
      </c>
      <c r="P179" s="201">
        <v>1</v>
      </c>
      <c r="Q179" s="197">
        <f t="shared" si="16"/>
        <v>2.548280154776322</v>
      </c>
      <c r="R179" s="197">
        <f t="shared" si="15"/>
        <v>5.642500876698924</v>
      </c>
      <c r="S179" s="206"/>
      <c r="T179" s="202">
        <v>1127</v>
      </c>
      <c r="U179" s="199">
        <f t="shared" si="17"/>
        <v>2.5044444444444443</v>
      </c>
      <c r="V179" s="203"/>
      <c r="W179" s="191"/>
      <c r="X179" s="191"/>
      <c r="Y179" s="191"/>
      <c r="Z179" s="191"/>
      <c r="AA179" s="191"/>
      <c r="AB179" s="191"/>
    </row>
    <row r="180" spans="1:28" s="53" customFormat="1" ht="12">
      <c r="A180" s="54">
        <v>179</v>
      </c>
      <c r="B180" s="326" t="s">
        <v>912</v>
      </c>
      <c r="C180" s="55" t="s">
        <v>844</v>
      </c>
      <c r="D180" s="56">
        <v>1</v>
      </c>
      <c r="E180" s="213">
        <v>4599</v>
      </c>
      <c r="F180" s="189">
        <v>4599000</v>
      </c>
      <c r="G180" s="212">
        <v>40</v>
      </c>
      <c r="H180" s="191">
        <f t="shared" si="12"/>
        <v>114.975</v>
      </c>
      <c r="I180" s="191" t="s">
        <v>1060</v>
      </c>
      <c r="J180" s="193">
        <v>126272000</v>
      </c>
      <c r="K180" s="243">
        <v>3.6725</v>
      </c>
      <c r="L180" s="194">
        <f t="shared" si="13"/>
        <v>34383117.767188564</v>
      </c>
      <c r="M180" s="243">
        <v>3.19947144</v>
      </c>
      <c r="N180" s="194">
        <f t="shared" si="18"/>
        <v>39466518.882256374</v>
      </c>
      <c r="O180" s="200">
        <v>0.31</v>
      </c>
      <c r="P180" s="201">
        <v>1</v>
      </c>
      <c r="Q180" s="197">
        <f t="shared" si="16"/>
        <v>7.476216083319975</v>
      </c>
      <c r="R180" s="197">
        <f t="shared" si="15"/>
        <v>8.581543570832002</v>
      </c>
      <c r="S180" s="206"/>
      <c r="T180" s="202">
        <v>97</v>
      </c>
      <c r="U180" s="199">
        <f t="shared" si="17"/>
        <v>2.425</v>
      </c>
      <c r="V180" s="244" t="s">
        <v>1061</v>
      </c>
      <c r="W180" s="191"/>
      <c r="X180" s="191"/>
      <c r="Y180" s="191"/>
      <c r="Z180" s="191"/>
      <c r="AA180" s="191"/>
      <c r="AB180" s="191"/>
    </row>
    <row r="181" spans="1:28" s="53" customFormat="1" ht="12">
      <c r="A181" s="54">
        <v>180</v>
      </c>
      <c r="B181" s="326" t="s">
        <v>911</v>
      </c>
      <c r="C181" s="55" t="s">
        <v>859</v>
      </c>
      <c r="D181" s="56">
        <v>2</v>
      </c>
      <c r="E181" s="213">
        <v>61565</v>
      </c>
      <c r="F181" s="189">
        <v>61565000</v>
      </c>
      <c r="G181" s="212">
        <v>1383</v>
      </c>
      <c r="H181" s="191">
        <f t="shared" si="12"/>
        <v>44.515545914678235</v>
      </c>
      <c r="I181" s="206" t="s">
        <v>950</v>
      </c>
      <c r="J181" s="215">
        <v>347000000</v>
      </c>
      <c r="K181" s="191">
        <v>0.6471793456</v>
      </c>
      <c r="L181" s="194">
        <f t="shared" si="13"/>
        <v>536172858.97512114</v>
      </c>
      <c r="M181" s="191">
        <v>0.651509896</v>
      </c>
      <c r="N181" s="194">
        <f t="shared" si="18"/>
        <v>532608947.50860393</v>
      </c>
      <c r="O181" s="222">
        <v>0.05</v>
      </c>
      <c r="P181" s="223">
        <v>2</v>
      </c>
      <c r="Q181" s="197">
        <f t="shared" si="16"/>
        <v>8.709053179162204</v>
      </c>
      <c r="R181" s="197">
        <f t="shared" si="15"/>
        <v>8.651164582288702</v>
      </c>
      <c r="S181" s="235" t="s">
        <v>1062</v>
      </c>
      <c r="T181" s="202">
        <v>2367</v>
      </c>
      <c r="U181" s="199">
        <f t="shared" si="17"/>
        <v>1.7114967462039046</v>
      </c>
      <c r="V181" s="206" t="s">
        <v>1063</v>
      </c>
      <c r="W181" s="191"/>
      <c r="X181" s="191"/>
      <c r="Y181" s="191"/>
      <c r="Z181" s="191"/>
      <c r="AA181" s="191"/>
      <c r="AB181" s="191"/>
    </row>
    <row r="182" spans="1:28" s="53" customFormat="1" ht="12">
      <c r="A182" s="54">
        <v>181</v>
      </c>
      <c r="B182" s="326" t="s">
        <v>913</v>
      </c>
      <c r="C182" s="55" t="s">
        <v>863</v>
      </c>
      <c r="D182" s="56">
        <v>1</v>
      </c>
      <c r="E182" s="213">
        <v>43739</v>
      </c>
      <c r="F182" s="189">
        <v>43739000</v>
      </c>
      <c r="G182" s="212">
        <v>357</v>
      </c>
      <c r="H182" s="191">
        <f t="shared" si="12"/>
        <v>122.51820728291317</v>
      </c>
      <c r="I182" s="218" t="s">
        <v>1117</v>
      </c>
      <c r="J182" s="193">
        <v>80798694000</v>
      </c>
      <c r="K182" s="191">
        <v>1409.27</v>
      </c>
      <c r="L182" s="194">
        <f t="shared" si="13"/>
        <v>57333721.71407892</v>
      </c>
      <c r="M182" s="191">
        <v>522.113358511542</v>
      </c>
      <c r="N182" s="194">
        <f t="shared" si="18"/>
        <v>154753163.62397543</v>
      </c>
      <c r="O182" s="222">
        <v>0.6</v>
      </c>
      <c r="P182" s="223">
        <v>1</v>
      </c>
      <c r="Q182" s="197">
        <f t="shared" si="16"/>
        <v>1.3108146440037247</v>
      </c>
      <c r="R182" s="197">
        <f t="shared" si="15"/>
        <v>3.5381047491706585</v>
      </c>
      <c r="S182" s="206"/>
      <c r="T182" s="202">
        <v>320</v>
      </c>
      <c r="U182" s="199">
        <f t="shared" si="17"/>
        <v>0.896358543417367</v>
      </c>
      <c r="V182" s="203"/>
      <c r="W182" s="191"/>
      <c r="X182" s="191"/>
      <c r="Y182" s="191"/>
      <c r="Z182" s="191"/>
      <c r="AA182" s="191"/>
      <c r="AB182" s="191"/>
    </row>
    <row r="183" spans="1:28" s="283" customFormat="1" ht="14.25">
      <c r="A183" s="54">
        <v>182</v>
      </c>
      <c r="B183" s="326" t="s">
        <v>914</v>
      </c>
      <c r="C183" s="55" t="s">
        <v>864</v>
      </c>
      <c r="D183" s="56">
        <v>2</v>
      </c>
      <c r="E183" s="213">
        <v>314659</v>
      </c>
      <c r="F183" s="189">
        <v>314659000</v>
      </c>
      <c r="G183" s="190">
        <v>535</v>
      </c>
      <c r="H183" s="191">
        <f t="shared" si="12"/>
        <v>588.1476635514018</v>
      </c>
      <c r="I183" s="206" t="s">
        <v>1014</v>
      </c>
      <c r="J183" s="215">
        <v>5120000000</v>
      </c>
      <c r="K183" s="215">
        <v>1</v>
      </c>
      <c r="L183" s="194">
        <f t="shared" si="13"/>
        <v>5120000000</v>
      </c>
      <c r="M183" s="278">
        <v>1</v>
      </c>
      <c r="N183" s="194">
        <f t="shared" si="18"/>
        <v>5120000000</v>
      </c>
      <c r="O183" s="200">
        <v>0.2</v>
      </c>
      <c r="P183" s="223">
        <v>1</v>
      </c>
      <c r="Q183" s="197">
        <f t="shared" si="16"/>
        <v>16.2715828881424</v>
      </c>
      <c r="R183" s="197">
        <f t="shared" si="15"/>
        <v>16.2715828881424</v>
      </c>
      <c r="S183" s="289"/>
      <c r="T183" s="279">
        <v>15907</v>
      </c>
      <c r="U183" s="280">
        <f t="shared" si="17"/>
        <v>29.732710280373833</v>
      </c>
      <c r="V183" s="281" t="s">
        <v>1064</v>
      </c>
      <c r="W183" s="282"/>
      <c r="X183" s="282"/>
      <c r="Y183" s="282"/>
      <c r="Z183" s="282"/>
      <c r="AA183" s="282"/>
      <c r="AB183" s="282"/>
    </row>
    <row r="184" spans="1:28" s="53" customFormat="1" ht="12">
      <c r="A184" s="54">
        <v>183</v>
      </c>
      <c r="B184" s="326" t="s">
        <v>914</v>
      </c>
      <c r="C184" s="55" t="s">
        <v>865</v>
      </c>
      <c r="D184" s="56">
        <v>2</v>
      </c>
      <c r="E184" s="213">
        <v>3361</v>
      </c>
      <c r="F184" s="189">
        <v>3361000</v>
      </c>
      <c r="G184" s="212">
        <v>130</v>
      </c>
      <c r="H184" s="191">
        <f t="shared" si="12"/>
        <v>25.853846153846153</v>
      </c>
      <c r="I184" s="206" t="s">
        <v>677</v>
      </c>
      <c r="J184" s="215">
        <v>2360000000</v>
      </c>
      <c r="K184" s="191">
        <v>20.059</v>
      </c>
      <c r="L184" s="194">
        <f t="shared" si="13"/>
        <v>117652923.87457001</v>
      </c>
      <c r="M184" s="53">
        <v>16.853992935069726</v>
      </c>
      <c r="N184" s="194">
        <f t="shared" si="18"/>
        <v>140026165.25899455</v>
      </c>
      <c r="O184" s="200">
        <v>1.6</v>
      </c>
      <c r="P184" s="223">
        <v>1</v>
      </c>
      <c r="Q184" s="197">
        <f t="shared" si="16"/>
        <v>35.00533289930676</v>
      </c>
      <c r="R184" s="197">
        <f t="shared" si="15"/>
        <v>41.6620545251397</v>
      </c>
      <c r="S184" s="206"/>
      <c r="T184" s="202">
        <v>1148</v>
      </c>
      <c r="U184" s="199">
        <f t="shared" si="17"/>
        <v>8.830769230769231</v>
      </c>
      <c r="V184" s="203"/>
      <c r="W184" s="191"/>
      <c r="X184" s="191"/>
      <c r="Y184" s="191"/>
      <c r="Z184" s="191"/>
      <c r="AA184" s="191"/>
      <c r="AB184" s="191"/>
    </row>
    <row r="185" spans="1:28" s="53" customFormat="1" ht="12">
      <c r="A185" s="54">
        <v>184</v>
      </c>
      <c r="B185" s="326" t="s">
        <v>911</v>
      </c>
      <c r="C185" s="55" t="s">
        <v>866</v>
      </c>
      <c r="D185" s="56">
        <v>2</v>
      </c>
      <c r="E185" s="213">
        <v>27488</v>
      </c>
      <c r="F185" s="189">
        <v>27488000</v>
      </c>
      <c r="G185" s="212">
        <v>250</v>
      </c>
      <c r="H185" s="191">
        <f t="shared" si="12"/>
        <v>109.952</v>
      </c>
      <c r="I185" s="206"/>
      <c r="J185" s="215"/>
      <c r="K185" s="215"/>
      <c r="L185" s="194"/>
      <c r="M185" s="240"/>
      <c r="N185" s="194"/>
      <c r="O185" s="200"/>
      <c r="P185" s="201"/>
      <c r="Q185" s="197"/>
      <c r="R185" s="197"/>
      <c r="S185" s="206"/>
      <c r="T185" s="202"/>
      <c r="U185" s="199"/>
      <c r="V185" s="203"/>
      <c r="W185" s="191"/>
      <c r="X185" s="191"/>
      <c r="Y185" s="191"/>
      <c r="Z185" s="191"/>
      <c r="AA185" s="191"/>
      <c r="AB185" s="191"/>
    </row>
    <row r="186" spans="1:28" s="53" customFormat="1" ht="12">
      <c r="A186" s="54">
        <v>185</v>
      </c>
      <c r="B186" s="326" t="s">
        <v>915</v>
      </c>
      <c r="C186" s="55" t="s">
        <v>868</v>
      </c>
      <c r="D186" s="56">
        <v>1</v>
      </c>
      <c r="E186" s="213">
        <v>240</v>
      </c>
      <c r="F186" s="189">
        <v>240000</v>
      </c>
      <c r="G186" s="212">
        <v>52</v>
      </c>
      <c r="H186" s="191">
        <f t="shared" si="12"/>
        <v>4.615384615384615</v>
      </c>
      <c r="I186" s="206"/>
      <c r="J186" s="215"/>
      <c r="K186" s="215"/>
      <c r="L186" s="194"/>
      <c r="M186" s="191"/>
      <c r="N186" s="194"/>
      <c r="O186" s="200"/>
      <c r="P186" s="201"/>
      <c r="Q186" s="197"/>
      <c r="R186" s="197"/>
      <c r="S186" s="206"/>
      <c r="T186" s="202"/>
      <c r="U186" s="199"/>
      <c r="V186" s="203"/>
      <c r="W186" s="191"/>
      <c r="X186" s="191"/>
      <c r="Y186" s="191"/>
      <c r="Z186" s="191"/>
      <c r="AA186" s="191"/>
      <c r="AB186" s="191"/>
    </row>
    <row r="187" spans="1:28" s="53" customFormat="1" ht="12">
      <c r="A187" s="54">
        <v>186</v>
      </c>
      <c r="B187" s="326" t="s">
        <v>914</v>
      </c>
      <c r="C187" s="55" t="s">
        <v>869</v>
      </c>
      <c r="D187" s="56">
        <v>1</v>
      </c>
      <c r="E187" s="213">
        <v>28583</v>
      </c>
      <c r="F187" s="189">
        <v>28583000</v>
      </c>
      <c r="G187" s="212">
        <v>165</v>
      </c>
      <c r="H187" s="191">
        <f t="shared" si="12"/>
        <v>173.23030303030302</v>
      </c>
      <c r="I187" s="191" t="s">
        <v>707</v>
      </c>
      <c r="J187" s="193">
        <v>832626998</v>
      </c>
      <c r="K187" s="191">
        <v>2.585625</v>
      </c>
      <c r="L187" s="194">
        <f t="shared" si="13"/>
        <v>322021560.7445009</v>
      </c>
      <c r="M187" s="191">
        <v>2.9088657275330685</v>
      </c>
      <c r="N187" s="194">
        <f t="shared" si="18"/>
        <v>286237687.1228528</v>
      </c>
      <c r="O187" s="200">
        <v>0.41</v>
      </c>
      <c r="P187" s="201">
        <v>1</v>
      </c>
      <c r="Q187" s="197">
        <f t="shared" si="16"/>
        <v>11.266191818371091</v>
      </c>
      <c r="R187" s="197">
        <f t="shared" si="15"/>
        <v>10.014263272674414</v>
      </c>
      <c r="S187" s="206"/>
      <c r="T187" s="202">
        <v>2734</v>
      </c>
      <c r="U187" s="199">
        <f t="shared" si="17"/>
        <v>16.56969696969697</v>
      </c>
      <c r="V187" s="203"/>
      <c r="W187" s="191"/>
      <c r="X187" s="191"/>
      <c r="Y187" s="191"/>
      <c r="Z187" s="191"/>
      <c r="AA187" s="191"/>
      <c r="AB187" s="191"/>
    </row>
    <row r="188" spans="1:28" s="53" customFormat="1" ht="12">
      <c r="A188" s="54">
        <v>187</v>
      </c>
      <c r="B188" s="326" t="s">
        <v>840</v>
      </c>
      <c r="C188" s="49" t="s">
        <v>934</v>
      </c>
      <c r="D188" s="56">
        <v>1</v>
      </c>
      <c r="E188" s="213">
        <v>88069</v>
      </c>
      <c r="F188" s="189">
        <v>88069000</v>
      </c>
      <c r="G188" s="212">
        <v>500</v>
      </c>
      <c r="H188" s="218">
        <f t="shared" si="12"/>
        <v>176.138</v>
      </c>
      <c r="I188" s="206"/>
      <c r="J188" s="215"/>
      <c r="K188" s="215"/>
      <c r="L188" s="194"/>
      <c r="M188" s="191"/>
      <c r="N188" s="194"/>
      <c r="O188" s="200"/>
      <c r="P188" s="201"/>
      <c r="Q188" s="197"/>
      <c r="R188" s="197"/>
      <c r="S188" s="206"/>
      <c r="T188" s="202"/>
      <c r="U188" s="199"/>
      <c r="V188" s="203"/>
      <c r="W188" s="191"/>
      <c r="X188" s="191"/>
      <c r="Y188" s="191"/>
      <c r="Z188" s="191"/>
      <c r="AA188" s="191"/>
      <c r="AB188" s="191"/>
    </row>
    <row r="189" spans="1:28" s="53" customFormat="1" ht="12">
      <c r="A189" s="54">
        <v>188</v>
      </c>
      <c r="B189" s="326" t="s">
        <v>912</v>
      </c>
      <c r="C189" s="55" t="s">
        <v>935</v>
      </c>
      <c r="D189" s="56">
        <v>2</v>
      </c>
      <c r="E189" s="213">
        <v>23580</v>
      </c>
      <c r="F189" s="189">
        <v>23580000</v>
      </c>
      <c r="G189" s="212">
        <v>412</v>
      </c>
      <c r="H189" s="218">
        <f t="shared" si="12"/>
        <v>57.23300970873787</v>
      </c>
      <c r="I189" s="206"/>
      <c r="J189" s="215"/>
      <c r="K189" s="215"/>
      <c r="L189" s="194"/>
      <c r="M189" s="240"/>
      <c r="N189" s="194"/>
      <c r="O189" s="200"/>
      <c r="P189" s="201"/>
      <c r="Q189" s="197"/>
      <c r="R189" s="197"/>
      <c r="S189" s="206"/>
      <c r="T189" s="202"/>
      <c r="U189" s="199"/>
      <c r="V189" s="203"/>
      <c r="W189" s="191"/>
      <c r="X189" s="191"/>
      <c r="Y189" s="191"/>
      <c r="Z189" s="191"/>
      <c r="AA189" s="191"/>
      <c r="AB189" s="191"/>
    </row>
    <row r="190" spans="1:28" s="53" customFormat="1" ht="12">
      <c r="A190" s="54">
        <v>189</v>
      </c>
      <c r="B190" s="326" t="s">
        <v>913</v>
      </c>
      <c r="C190" s="55" t="s">
        <v>959</v>
      </c>
      <c r="D190" s="56">
        <v>1</v>
      </c>
      <c r="E190" s="213">
        <v>12935</v>
      </c>
      <c r="F190" s="189">
        <v>12935000</v>
      </c>
      <c r="G190" s="212">
        <v>158</v>
      </c>
      <c r="H190" s="218">
        <f t="shared" si="12"/>
        <v>81.86708860759494</v>
      </c>
      <c r="I190" s="206" t="s">
        <v>1065</v>
      </c>
      <c r="J190" s="193">
        <v>269576976433</v>
      </c>
      <c r="K190" s="191">
        <v>4797.14</v>
      </c>
      <c r="L190" s="194">
        <f t="shared" si="13"/>
        <v>56195353.1547964</v>
      </c>
      <c r="M190" s="191">
        <v>3875.998840208648</v>
      </c>
      <c r="N190" s="194">
        <f t="shared" si="18"/>
        <v>69550324.32839647</v>
      </c>
      <c r="O190" s="195">
        <v>1.31</v>
      </c>
      <c r="P190" s="196">
        <v>1</v>
      </c>
      <c r="Q190" s="197">
        <f t="shared" si="16"/>
        <v>4.344441681855153</v>
      </c>
      <c r="R190" s="197">
        <f t="shared" si="15"/>
        <v>5.3769094958172765</v>
      </c>
      <c r="S190" s="206"/>
      <c r="T190" s="202">
        <v>540</v>
      </c>
      <c r="U190" s="199">
        <f t="shared" si="17"/>
        <v>3.4177215189873418</v>
      </c>
      <c r="V190" s="203"/>
      <c r="W190" s="191"/>
      <c r="X190" s="191"/>
      <c r="Y190" s="191"/>
      <c r="Z190" s="191"/>
      <c r="AA190" s="191"/>
      <c r="AB190" s="191"/>
    </row>
    <row r="191" spans="1:28" s="53" customFormat="1" ht="12">
      <c r="A191" s="54">
        <v>190</v>
      </c>
      <c r="B191" s="326" t="s">
        <v>913</v>
      </c>
      <c r="C191" s="55" t="s">
        <v>838</v>
      </c>
      <c r="D191" s="56">
        <v>2</v>
      </c>
      <c r="E191" s="213">
        <v>12523</v>
      </c>
      <c r="F191" s="189">
        <v>12523000</v>
      </c>
      <c r="G191" s="212">
        <v>314</v>
      </c>
      <c r="H191" s="218">
        <f t="shared" si="12"/>
        <v>39.882165605095544</v>
      </c>
      <c r="I191" s="206" t="s">
        <v>1014</v>
      </c>
      <c r="J191" s="193">
        <v>15397000</v>
      </c>
      <c r="K191" s="215">
        <v>1</v>
      </c>
      <c r="L191" s="194">
        <f t="shared" si="13"/>
        <v>15397000</v>
      </c>
      <c r="M191" s="194"/>
      <c r="N191" s="194"/>
      <c r="O191" s="200">
        <v>0.47</v>
      </c>
      <c r="P191" s="201">
        <v>1</v>
      </c>
      <c r="Q191" s="197">
        <f t="shared" si="16"/>
        <v>1.229497724187495</v>
      </c>
      <c r="R191" s="197"/>
      <c r="S191" s="206"/>
      <c r="T191" s="202">
        <v>208</v>
      </c>
      <c r="U191" s="199">
        <f t="shared" si="17"/>
        <v>0.6624203821656051</v>
      </c>
      <c r="V191" s="203" t="s">
        <v>883</v>
      </c>
      <c r="W191" s="191"/>
      <c r="X191" s="191"/>
      <c r="Y191" s="191"/>
      <c r="Z191" s="191"/>
      <c r="AA191" s="191"/>
      <c r="AB191" s="191"/>
    </row>
    <row r="192" spans="1:28" ht="12">
      <c r="A192" s="32" t="s">
        <v>657</v>
      </c>
      <c r="B192" s="38"/>
      <c r="C192" s="32"/>
      <c r="D192" s="32"/>
      <c r="E192" s="43"/>
      <c r="F192" s="40" t="s">
        <v>657</v>
      </c>
      <c r="G192" s="19">
        <f>SUM(G2:G191)</f>
        <v>46553</v>
      </c>
      <c r="H192" s="32">
        <f>SUM(H2:H191)</f>
        <v>14732.428159833904</v>
      </c>
      <c r="I192" s="38"/>
      <c r="J192" s="39"/>
      <c r="K192" s="20"/>
      <c r="L192" s="34"/>
      <c r="M192" s="21"/>
      <c r="N192" s="34"/>
      <c r="O192" s="35"/>
      <c r="P192" s="36"/>
      <c r="Q192" s="36"/>
      <c r="R192" s="36"/>
      <c r="S192" s="38"/>
      <c r="T192" s="37"/>
      <c r="U192" s="33"/>
      <c r="V192" s="46"/>
      <c r="W192" s="18"/>
      <c r="X192" s="18"/>
      <c r="Y192" s="18"/>
      <c r="Z192" s="18"/>
      <c r="AA192" s="18"/>
      <c r="AB192" s="18"/>
    </row>
    <row r="193" spans="7:8" ht="12">
      <c r="G193" s="41"/>
      <c r="H193" s="32"/>
    </row>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Inter-Parliamentary Union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Hiroko Hyamaguchi</dc:creator>
  <cp:keywords/>
  <dc:description/>
  <cp:lastModifiedBy>GUEST 101</cp:lastModifiedBy>
  <cp:lastPrinted>2011-11-14T14:46:43Z</cp:lastPrinted>
  <dcterms:created xsi:type="dcterms:W3CDTF">2011-10-10T16:43:58Z</dcterms:created>
  <dcterms:modified xsi:type="dcterms:W3CDTF">2012-04-01T14:44:40Z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